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120" yWindow="15" windowWidth="15195" windowHeight="7620"/>
  </bookViews>
  <sheets>
    <sheet name="DATA MAKLUMAT MURID" sheetId="19" r:id="rId1"/>
    <sheet name="DATA PERNYATAAN THP PENGUASAAN" sheetId="5" state="hidden" r:id="rId2"/>
    <sheet name="LAPORAN MURID(INVIDU)" sheetId="17" r:id="rId3"/>
    <sheet name="GRAF" sheetId="20" r:id="rId4"/>
    <sheet name="GRAF (2)" sheetId="21" r:id="rId5"/>
  </sheets>
  <definedNames>
    <definedName name="_xlnm.Print_Area" localSheetId="0">'DATA MAKLUMAT MURID'!$A$1:$AN$71</definedName>
    <definedName name="_xlnm.Print_Area" localSheetId="2">'LAPORAN MURID(INVIDU)'!$A$1:$M$137</definedName>
    <definedName name="_xlnm.Print_Titles" localSheetId="0">'DATA MAKLUMAT MURID'!$1:$9</definedName>
  </definedNames>
  <calcPr calcId="162912"/>
</workbook>
</file>

<file path=xl/calcChain.xml><?xml version="1.0" encoding="utf-8"?>
<calcChain xmlns="http://schemas.openxmlformats.org/spreadsheetml/2006/main">
  <c r="G55" i="20" l="1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O55" i="21"/>
  <c r="O54" i="21"/>
  <c r="O53" i="21"/>
  <c r="O52" i="21"/>
  <c r="O51" i="21"/>
  <c r="O50" i="21"/>
  <c r="O49" i="21"/>
  <c r="O48" i="21"/>
  <c r="O47" i="21"/>
  <c r="O46" i="21"/>
  <c r="O45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B28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B5" i="21"/>
  <c r="B6" i="21"/>
  <c r="B7" i="21"/>
  <c r="B8" i="21"/>
  <c r="B9" i="21"/>
  <c r="B10" i="21"/>
  <c r="B11" i="21"/>
  <c r="K42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D5" i="21"/>
  <c r="D6" i="21"/>
  <c r="D7" i="21"/>
  <c r="D8" i="21"/>
  <c r="D9" i="21"/>
  <c r="J44" i="21"/>
  <c r="C10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C9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C8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C7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C6" i="21"/>
  <c r="C5" i="21"/>
  <c r="I43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M44" i="21"/>
  <c r="K44" i="21"/>
  <c r="I42" i="21"/>
  <c r="AJ6" i="20"/>
  <c r="AJ7" i="20"/>
  <c r="AJ8" i="20"/>
  <c r="AJ9" i="20"/>
  <c r="AJ10" i="20"/>
  <c r="AJ11" i="20"/>
  <c r="AJ12" i="20"/>
  <c r="AJ13" i="20"/>
  <c r="AJ14" i="20"/>
  <c r="AJ15" i="20"/>
  <c r="AJ16" i="20"/>
  <c r="AJ17" i="20"/>
  <c r="AJ18" i="20"/>
  <c r="AJ19" i="20"/>
  <c r="AJ20" i="20"/>
  <c r="AJ21" i="20"/>
  <c r="AJ22" i="20"/>
  <c r="AJ23" i="20"/>
  <c r="AJ24" i="20"/>
  <c r="AJ25" i="20"/>
  <c r="AJ26" i="20"/>
  <c r="AJ27" i="20"/>
  <c r="AJ28" i="20"/>
  <c r="AJ29" i="20"/>
  <c r="AJ30" i="20"/>
  <c r="AJ31" i="20"/>
  <c r="AJ32" i="20"/>
  <c r="AJ33" i="20"/>
  <c r="AJ34" i="20"/>
  <c r="AJ35" i="20"/>
  <c r="AJ36" i="20"/>
  <c r="AJ37" i="20"/>
  <c r="AJ38" i="20"/>
  <c r="AJ5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AI6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AI7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AI9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AI10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AI11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AI12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AI13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AI14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AI15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AI16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AI18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AI19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AI20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AI21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AI24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AI25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AI26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AI27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AI29" i="20"/>
  <c r="P30" i="20"/>
  <c r="Q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AH30" i="20"/>
  <c r="AI30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AH32" i="20"/>
  <c r="AI32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AI33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AI34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AI37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AI5" i="20"/>
  <c r="C6" i="20"/>
  <c r="C5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L43" i="20"/>
  <c r="D6" i="20"/>
  <c r="E6" i="20"/>
  <c r="F6" i="20"/>
  <c r="G6" i="20"/>
  <c r="G5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H47" i="20"/>
  <c r="H6" i="20"/>
  <c r="I6" i="20"/>
  <c r="J6" i="20"/>
  <c r="K6" i="20"/>
  <c r="L6" i="20"/>
  <c r="M6" i="20"/>
  <c r="N6" i="20"/>
  <c r="O6" i="20"/>
  <c r="D7" i="20"/>
  <c r="E7" i="20"/>
  <c r="F7" i="20"/>
  <c r="H7" i="20"/>
  <c r="I7" i="20"/>
  <c r="J7" i="20"/>
  <c r="J5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H50" i="20"/>
  <c r="K7" i="20"/>
  <c r="L7" i="20"/>
  <c r="M7" i="20"/>
  <c r="N7" i="20"/>
  <c r="N5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M54" i="20"/>
  <c r="O7" i="20"/>
  <c r="D8" i="20"/>
  <c r="E8" i="20"/>
  <c r="E5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L45" i="20"/>
  <c r="F8" i="20"/>
  <c r="H8" i="20"/>
  <c r="I8" i="20"/>
  <c r="I5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49" i="20"/>
  <c r="K8" i="20"/>
  <c r="L8" i="20"/>
  <c r="M8" i="20"/>
  <c r="O8" i="20"/>
  <c r="D9" i="20"/>
  <c r="D5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K44" i="20"/>
  <c r="F9" i="20"/>
  <c r="H9" i="20"/>
  <c r="H5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M48" i="20"/>
  <c r="K9" i="20"/>
  <c r="L9" i="20"/>
  <c r="L5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M52" i="20"/>
  <c r="M9" i="20"/>
  <c r="O9" i="20"/>
  <c r="F10" i="20"/>
  <c r="K10" i="20"/>
  <c r="M10" i="20"/>
  <c r="O10" i="20"/>
  <c r="F11" i="20"/>
  <c r="K11" i="20"/>
  <c r="M11" i="20"/>
  <c r="O11" i="20"/>
  <c r="F12" i="20"/>
  <c r="K12" i="20"/>
  <c r="M12" i="20"/>
  <c r="O12" i="20"/>
  <c r="F13" i="20"/>
  <c r="K13" i="20"/>
  <c r="M13" i="20"/>
  <c r="O13" i="20"/>
  <c r="F14" i="20"/>
  <c r="K14" i="20"/>
  <c r="M14" i="20"/>
  <c r="O14" i="20"/>
  <c r="F15" i="20"/>
  <c r="K15" i="20"/>
  <c r="L52" i="20"/>
  <c r="M15" i="20"/>
  <c r="O15" i="20"/>
  <c r="F16" i="20"/>
  <c r="K16" i="20"/>
  <c r="M16" i="20"/>
  <c r="O16" i="20"/>
  <c r="F17" i="20"/>
  <c r="K17" i="20"/>
  <c r="M17" i="20"/>
  <c r="O17" i="20"/>
  <c r="F18" i="20"/>
  <c r="K18" i="20"/>
  <c r="M18" i="20"/>
  <c r="O18" i="20"/>
  <c r="F19" i="20"/>
  <c r="K19" i="20"/>
  <c r="M19" i="20"/>
  <c r="O19" i="20"/>
  <c r="F20" i="20"/>
  <c r="K20" i="20"/>
  <c r="M20" i="20"/>
  <c r="O20" i="20"/>
  <c r="F21" i="20"/>
  <c r="K21" i="20"/>
  <c r="M21" i="20"/>
  <c r="O21" i="20"/>
  <c r="F22" i="20"/>
  <c r="K22" i="20"/>
  <c r="M22" i="20"/>
  <c r="O22" i="20"/>
  <c r="F23" i="20"/>
  <c r="K23" i="20"/>
  <c r="M23" i="20"/>
  <c r="O23" i="20"/>
  <c r="F24" i="20"/>
  <c r="K24" i="20"/>
  <c r="M24" i="20"/>
  <c r="O24" i="20"/>
  <c r="F25" i="20"/>
  <c r="K25" i="20"/>
  <c r="M25" i="20"/>
  <c r="O25" i="20"/>
  <c r="M44" i="20"/>
  <c r="F26" i="20"/>
  <c r="K26" i="20"/>
  <c r="M26" i="20"/>
  <c r="O26" i="20"/>
  <c r="F27" i="20"/>
  <c r="K27" i="20"/>
  <c r="M27" i="20"/>
  <c r="O27" i="20"/>
  <c r="F28" i="20"/>
  <c r="K28" i="20"/>
  <c r="M28" i="20"/>
  <c r="O28" i="20"/>
  <c r="F29" i="20"/>
  <c r="K29" i="20"/>
  <c r="M29" i="20"/>
  <c r="O29" i="20"/>
  <c r="F30" i="20"/>
  <c r="K30" i="20"/>
  <c r="M30" i="20"/>
  <c r="O30" i="20"/>
  <c r="F31" i="20"/>
  <c r="K31" i="20"/>
  <c r="M31" i="20"/>
  <c r="O31" i="20"/>
  <c r="F32" i="20"/>
  <c r="K32" i="20"/>
  <c r="M32" i="20"/>
  <c r="O32" i="20"/>
  <c r="F33" i="20"/>
  <c r="K33" i="20"/>
  <c r="M33" i="20"/>
  <c r="O33" i="20"/>
  <c r="F34" i="20"/>
  <c r="K34" i="20"/>
  <c r="M34" i="20"/>
  <c r="O34" i="20"/>
  <c r="F35" i="20"/>
  <c r="K35" i="20"/>
  <c r="M35" i="20"/>
  <c r="O35" i="20"/>
  <c r="F36" i="20"/>
  <c r="K36" i="20"/>
  <c r="M36" i="20"/>
  <c r="O36" i="20"/>
  <c r="F37" i="20"/>
  <c r="K37" i="20"/>
  <c r="M37" i="20"/>
  <c r="O37" i="20"/>
  <c r="F38" i="20"/>
  <c r="K38" i="20"/>
  <c r="M38" i="20"/>
  <c r="O38" i="20"/>
  <c r="K43" i="20"/>
  <c r="I44" i="20"/>
  <c r="I45" i="20"/>
  <c r="F5" i="20"/>
  <c r="K46" i="20"/>
  <c r="M47" i="20"/>
  <c r="L48" i="20"/>
  <c r="J49" i="20"/>
  <c r="K50" i="20"/>
  <c r="K5" i="20"/>
  <c r="I51" i="20"/>
  <c r="I52" i="20"/>
  <c r="M5" i="20"/>
  <c r="J53" i="20"/>
  <c r="I54" i="20"/>
  <c r="O5" i="20"/>
  <c r="H55" i="20"/>
  <c r="B37" i="20"/>
  <c r="B38" i="20"/>
  <c r="B6" i="20"/>
  <c r="B5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I42" i="20"/>
  <c r="L42" i="20"/>
  <c r="H135" i="17"/>
  <c r="B135" i="17"/>
  <c r="C13" i="17"/>
  <c r="C14" i="17"/>
  <c r="O70" i="19"/>
  <c r="D70" i="19"/>
  <c r="D68" i="19"/>
  <c r="C11" i="17"/>
  <c r="C10" i="17"/>
  <c r="C4" i="17"/>
  <c r="C3" i="17"/>
  <c r="K72" i="17"/>
  <c r="L72" i="17"/>
  <c r="K73" i="17"/>
  <c r="L73" i="17"/>
  <c r="K74" i="17"/>
  <c r="L74" i="17"/>
  <c r="K75" i="17"/>
  <c r="L75" i="17"/>
  <c r="K76" i="17"/>
  <c r="L76" i="17"/>
  <c r="K77" i="17"/>
  <c r="L77" i="17"/>
  <c r="K78" i="17"/>
  <c r="L78" i="17"/>
  <c r="L80" i="17"/>
  <c r="L84" i="17"/>
  <c r="L83" i="17"/>
  <c r="L82" i="17"/>
  <c r="L81" i="17"/>
  <c r="L79" i="17"/>
  <c r="K71" i="17"/>
  <c r="L71" i="17"/>
  <c r="K70" i="17"/>
  <c r="L70" i="17"/>
  <c r="F130" i="17"/>
  <c r="G130" i="17"/>
  <c r="F62" i="17"/>
  <c r="G62" i="17"/>
  <c r="K64" i="17"/>
  <c r="L64" i="17"/>
  <c r="K63" i="17"/>
  <c r="L63" i="17"/>
  <c r="K62" i="17"/>
  <c r="L62" i="17"/>
  <c r="K65" i="17"/>
  <c r="L65" i="17"/>
  <c r="K66" i="17"/>
  <c r="L66" i="17"/>
  <c r="K67" i="17"/>
  <c r="L67" i="17"/>
  <c r="F59" i="17"/>
  <c r="G59" i="17"/>
  <c r="C12" i="17"/>
  <c r="C5" i="17"/>
  <c r="F110" i="17"/>
  <c r="G110" i="17"/>
  <c r="F125" i="17"/>
  <c r="G125" i="17"/>
  <c r="F122" i="17"/>
  <c r="G122" i="17"/>
  <c r="F119" i="17"/>
  <c r="G119" i="17"/>
  <c r="F116" i="17"/>
  <c r="G116" i="17"/>
  <c r="F113" i="17"/>
  <c r="G113" i="17"/>
  <c r="F107" i="17"/>
  <c r="G107" i="17"/>
  <c r="F104" i="17"/>
  <c r="G104" i="17"/>
  <c r="F101" i="17"/>
  <c r="G101" i="17"/>
  <c r="F98" i="17"/>
  <c r="G98" i="17"/>
  <c r="F95" i="17"/>
  <c r="G95" i="17"/>
  <c r="F92" i="17"/>
  <c r="G92" i="17"/>
  <c r="F89" i="17"/>
  <c r="G89" i="17"/>
  <c r="F86" i="17"/>
  <c r="G86" i="17"/>
  <c r="F83" i="17"/>
  <c r="G83" i="17"/>
  <c r="F80" i="17"/>
  <c r="G80" i="17"/>
  <c r="F77" i="17"/>
  <c r="G77" i="17"/>
  <c r="F74" i="17"/>
  <c r="G74" i="17"/>
  <c r="F71" i="17"/>
  <c r="G71" i="17"/>
  <c r="F68" i="17"/>
  <c r="G68" i="17"/>
  <c r="F56" i="17"/>
  <c r="G56" i="17"/>
  <c r="F53" i="17"/>
  <c r="G53" i="17"/>
  <c r="F50" i="17"/>
  <c r="G50" i="17"/>
  <c r="F47" i="17"/>
  <c r="G47" i="17"/>
  <c r="F44" i="17"/>
  <c r="G44" i="17"/>
  <c r="F41" i="17"/>
  <c r="G41" i="17"/>
  <c r="F38" i="17"/>
  <c r="G38" i="17"/>
  <c r="F35" i="17"/>
  <c r="G35" i="17"/>
  <c r="F32" i="17"/>
  <c r="G32" i="17"/>
  <c r="F29" i="17"/>
  <c r="G29" i="17"/>
  <c r="F26" i="17"/>
  <c r="G26" i="17"/>
  <c r="F23" i="17"/>
  <c r="G23" i="17"/>
  <c r="C9" i="17"/>
  <c r="K8" i="17"/>
  <c r="L8" i="17"/>
  <c r="K25" i="17"/>
  <c r="L25" i="17"/>
  <c r="K23" i="17"/>
  <c r="L23" i="17"/>
  <c r="K9" i="17"/>
  <c r="L9" i="17"/>
  <c r="K10" i="17"/>
  <c r="L10" i="17"/>
  <c r="K11" i="17"/>
  <c r="L11" i="17"/>
  <c r="K12" i="17"/>
  <c r="L12" i="17"/>
  <c r="K13" i="17"/>
  <c r="L13" i="17"/>
  <c r="K14" i="17"/>
  <c r="L14" i="17"/>
  <c r="K15" i="17"/>
  <c r="L15" i="17"/>
  <c r="K16" i="17"/>
  <c r="L16" i="17"/>
  <c r="K17" i="17"/>
  <c r="L17" i="17"/>
  <c r="K18" i="17"/>
  <c r="L18" i="17"/>
  <c r="K19" i="17"/>
  <c r="L19" i="17"/>
  <c r="K20" i="17"/>
  <c r="L20" i="17"/>
  <c r="K21" i="17"/>
  <c r="L21" i="17"/>
  <c r="K22" i="17"/>
  <c r="L22" i="17"/>
  <c r="K24" i="17"/>
  <c r="L24" i="17"/>
  <c r="K26" i="17"/>
  <c r="L26" i="17"/>
  <c r="K27" i="17"/>
  <c r="L27" i="17"/>
  <c r="K28" i="17"/>
  <c r="L28" i="17"/>
  <c r="K29" i="17"/>
  <c r="L29" i="17"/>
  <c r="K30" i="17"/>
  <c r="L30" i="17"/>
  <c r="K31" i="17"/>
  <c r="L31" i="17"/>
  <c r="K32" i="17"/>
  <c r="L32" i="17"/>
  <c r="K33" i="17"/>
  <c r="L33" i="17"/>
  <c r="K34" i="17"/>
  <c r="L34" i="17"/>
  <c r="K35" i="17"/>
  <c r="L35" i="17"/>
  <c r="K36" i="17"/>
  <c r="L36" i="17"/>
  <c r="K38" i="17"/>
  <c r="L38" i="17"/>
  <c r="K39" i="17"/>
  <c r="L39" i="17"/>
  <c r="K41" i="17"/>
  <c r="L41" i="17"/>
  <c r="K42" i="17"/>
  <c r="L42" i="17"/>
  <c r="K44" i="17"/>
  <c r="L44" i="17"/>
  <c r="K54" i="17"/>
  <c r="L54" i="17"/>
  <c r="K55" i="17"/>
  <c r="L55" i="17"/>
  <c r="K56" i="17"/>
  <c r="L56" i="17"/>
  <c r="K57" i="17"/>
  <c r="L57" i="17"/>
  <c r="K58" i="17"/>
  <c r="L58" i="17"/>
  <c r="K59" i="17"/>
  <c r="L59" i="17"/>
  <c r="K60" i="17"/>
  <c r="L60" i="17"/>
  <c r="K61" i="17"/>
  <c r="L61" i="17"/>
  <c r="K68" i="17"/>
  <c r="L68" i="17"/>
  <c r="K69" i="17"/>
  <c r="L69" i="17"/>
  <c r="I9" i="17"/>
  <c r="M42" i="21"/>
  <c r="H53" i="20"/>
  <c r="M55" i="20"/>
  <c r="I44" i="21"/>
  <c r="H44" i="20"/>
  <c r="H46" i="20"/>
  <c r="M46" i="20"/>
  <c r="I50" i="20"/>
  <c r="K52" i="20"/>
  <c r="J55" i="20"/>
  <c r="H43" i="20"/>
  <c r="J45" i="20"/>
  <c r="H51" i="20"/>
  <c r="I48" i="20"/>
  <c r="M53" i="20"/>
  <c r="J54" i="20"/>
  <c r="H45" i="20"/>
  <c r="H54" i="20"/>
  <c r="J43" i="20"/>
  <c r="H42" i="20"/>
  <c r="I53" i="20"/>
  <c r="I47" i="20"/>
  <c r="J47" i="20"/>
  <c r="K47" i="20"/>
  <c r="L47" i="20"/>
  <c r="O47" i="20"/>
  <c r="K55" i="20"/>
  <c r="M49" i="20"/>
  <c r="H48" i="20"/>
  <c r="J48" i="20"/>
  <c r="K48" i="20"/>
  <c r="O48" i="20"/>
  <c r="H44" i="21"/>
  <c r="I46" i="20"/>
  <c r="J46" i="20"/>
  <c r="L46" i="20"/>
  <c r="O46" i="20"/>
  <c r="L44" i="20"/>
  <c r="J52" i="20"/>
  <c r="M43" i="20"/>
  <c r="L55" i="20"/>
  <c r="J42" i="21"/>
  <c r="H43" i="21"/>
  <c r="M45" i="20"/>
  <c r="K53" i="20"/>
  <c r="L53" i="20"/>
  <c r="O53" i="20"/>
  <c r="H52" i="20"/>
  <c r="O52" i="20"/>
  <c r="K42" i="20"/>
  <c r="L54" i="20"/>
  <c r="K49" i="20"/>
  <c r="J44" i="20"/>
  <c r="O44" i="20"/>
  <c r="L50" i="20"/>
  <c r="K43" i="21"/>
  <c r="L42" i="21"/>
  <c r="K54" i="20"/>
  <c r="O54" i="20"/>
  <c r="J51" i="20"/>
  <c r="K51" i="20"/>
  <c r="L51" i="20"/>
  <c r="M51" i="20"/>
  <c r="O51" i="20"/>
  <c r="L49" i="20"/>
  <c r="M42" i="20"/>
  <c r="K45" i="20"/>
  <c r="O45" i="20"/>
  <c r="I43" i="20"/>
  <c r="O43" i="20"/>
  <c r="J43" i="21"/>
  <c r="J50" i="20"/>
  <c r="M50" i="20"/>
  <c r="O50" i="20"/>
  <c r="H49" i="20"/>
  <c r="L43" i="21"/>
  <c r="I55" i="20"/>
  <c r="O55" i="20"/>
  <c r="H42" i="21"/>
  <c r="L44" i="21"/>
  <c r="M43" i="21"/>
  <c r="J42" i="20"/>
  <c r="O42" i="20"/>
  <c r="O43" i="21"/>
  <c r="O42" i="21"/>
  <c r="O49" i="20"/>
  <c r="O44" i="21"/>
</calcChain>
</file>

<file path=xl/comments1.xml><?xml version="1.0" encoding="utf-8"?>
<comments xmlns="http://schemas.openxmlformats.org/spreadsheetml/2006/main">
  <authors>
    <author>Valued Acer Customer</author>
    <author>my</author>
  </authors>
  <commentList>
    <comment ref="A1" authorId="0" shapeId="0">
      <text>
        <r>
          <rPr>
            <b/>
            <sz val="14"/>
            <color indexed="81"/>
            <rFont val="Arial"/>
            <family val="2"/>
          </rPr>
          <t>Isikan NAMA SEKOLAH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 shapeId="0">
      <text>
        <r>
          <rPr>
            <b/>
            <sz val="14"/>
            <color indexed="81"/>
            <rFont val="Arial"/>
            <family val="2"/>
          </rPr>
          <t>Isikan ALAMAT SEKOLAH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E10" authorId="0" shapeId="0">
      <text>
        <r>
          <rPr>
            <sz val="14"/>
            <color indexed="81"/>
            <rFont val="Arial"/>
            <family val="2"/>
          </rPr>
          <t>Memerhati</t>
        </r>
      </text>
    </comment>
    <comment ref="F10" authorId="0" shapeId="0">
      <text>
        <r>
          <rPr>
            <sz val="14"/>
            <color indexed="81"/>
            <rFont val="Arial"/>
            <family val="2"/>
          </rPr>
          <t>Mengelas</t>
        </r>
      </text>
    </comment>
    <comment ref="G10" authorId="1" shapeId="0">
      <text>
        <r>
          <rPr>
            <sz val="14"/>
            <color indexed="81"/>
            <rFont val="Arial"/>
            <family val="2"/>
          </rPr>
          <t xml:space="preserve">Mengukur Menggunakan Nombor </t>
        </r>
      </text>
    </comment>
    <comment ref="H10" authorId="1" shapeId="0">
      <text>
        <r>
          <rPr>
            <sz val="14"/>
            <color indexed="81"/>
            <rFont val="Arial"/>
            <family val="2"/>
          </rPr>
          <t>Membuat Inferens</t>
        </r>
        <r>
          <rPr>
            <b/>
            <sz val="14"/>
            <color indexed="81"/>
            <rFont val="Arial"/>
            <family val="2"/>
          </rPr>
          <t xml:space="preserve">
</t>
        </r>
      </text>
    </comment>
    <comment ref="I10" authorId="1" shapeId="0">
      <text>
        <r>
          <rPr>
            <sz val="14"/>
            <color indexed="81"/>
            <rFont val="Arial"/>
            <family val="2"/>
          </rPr>
          <t>Meramal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1" shapeId="0">
      <text>
        <r>
          <rPr>
            <sz val="14"/>
            <color indexed="81"/>
            <rFont val="Arial"/>
            <family val="2"/>
          </rPr>
          <t>Berkomunikasi</t>
        </r>
      </text>
    </comment>
    <comment ref="K10" authorId="1" shapeId="0">
      <text>
        <r>
          <rPr>
            <sz val="14"/>
            <color indexed="81"/>
            <rFont val="Arial"/>
            <family val="2"/>
          </rPr>
          <t>Menggunakan Perhubungan Ruang dan Masa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1" shapeId="0">
      <text>
        <r>
          <rPr>
            <sz val="14"/>
            <color indexed="81"/>
            <rFont val="Arial"/>
            <family val="2"/>
          </rPr>
          <t>Mentafsir Data</t>
        </r>
      </text>
    </comment>
    <comment ref="M10" authorId="0" shapeId="0">
      <text>
        <r>
          <rPr>
            <sz val="14"/>
            <color indexed="81"/>
            <rFont val="Arial"/>
            <family val="2"/>
          </rPr>
          <t xml:space="preserve">Mendefinisi secara operasi
</t>
        </r>
      </text>
    </comment>
    <comment ref="N10" authorId="1" shapeId="0">
      <text>
        <r>
          <rPr>
            <sz val="14"/>
            <color indexed="81"/>
            <rFont val="Arial"/>
            <family val="2"/>
          </rPr>
          <t>Mengawal pemboleh ubah</t>
        </r>
      </text>
    </comment>
    <comment ref="O10" authorId="1" shapeId="0">
      <text>
        <r>
          <rPr>
            <sz val="14"/>
            <color indexed="81"/>
            <rFont val="Arial"/>
            <family val="2"/>
          </rPr>
          <t>Membuat hipotesis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0" authorId="1" shapeId="0">
      <text>
        <r>
          <rPr>
            <sz val="14"/>
            <color indexed="81"/>
            <rFont val="Arial"/>
            <family val="2"/>
          </rPr>
          <t>Mengeksperimen</t>
        </r>
      </text>
    </comment>
    <comment ref="Q10" authorId="1" shapeId="0">
      <text>
        <r>
          <rPr>
            <sz val="14"/>
            <color indexed="81"/>
            <rFont val="Arial"/>
            <family val="2"/>
          </rPr>
          <t>Kemahiran Manipulatif</t>
        </r>
      </text>
    </comment>
    <comment ref="R10" authorId="1" shapeId="0">
      <text>
        <r>
          <rPr>
            <sz val="12"/>
            <color indexed="81"/>
            <rFont val="Arial"/>
            <family val="2"/>
          </rPr>
          <t>Peraturan Bilik Sains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0" authorId="1" shapeId="0">
      <text>
        <r>
          <rPr>
            <sz val="14"/>
            <color indexed="81"/>
            <rFont val="Arial"/>
            <family val="2"/>
          </rPr>
          <t>Proses pernafasan manusia</t>
        </r>
      </text>
    </comment>
    <comment ref="T10" authorId="1" shapeId="0">
      <text>
        <r>
          <rPr>
            <sz val="14"/>
            <color indexed="81"/>
            <rFont val="Tahoma"/>
            <family val="2"/>
          </rPr>
          <t>Perkumuhan dan penyahtinjaan manusia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0" authorId="1" shapeId="0">
      <text>
        <r>
          <rPr>
            <sz val="14"/>
            <color indexed="81"/>
            <rFont val="Tahoma"/>
            <family val="2"/>
          </rPr>
          <t>Manusia bergerak balas terhadap ransangan</t>
        </r>
      </text>
    </comment>
    <comment ref="V10" authorId="1" shapeId="0">
      <text>
        <r>
          <rPr>
            <sz val="14"/>
            <color indexed="81"/>
            <rFont val="Tahoma"/>
            <family val="2"/>
          </rPr>
          <t>Pewarisan manusia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0" authorId="1" shapeId="0">
      <text>
        <r>
          <rPr>
            <sz val="14"/>
            <color indexed="81"/>
            <rFont val="Arial"/>
            <family val="2"/>
          </rPr>
          <t>Tabiat yang boleh mengganggu proses hidup manusia</t>
        </r>
      </text>
    </comment>
    <comment ref="X10" authorId="1" shapeId="0">
      <text>
        <r>
          <rPr>
            <sz val="14"/>
            <color indexed="81"/>
            <rFont val="Arial"/>
            <family val="2"/>
          </rPr>
          <t>Organ pernafasan haiwan</t>
        </r>
      </text>
    </comment>
    <comment ref="Y10" authorId="1" shapeId="0">
      <text>
        <r>
          <rPr>
            <sz val="14"/>
            <color indexed="81"/>
            <rFont val="Arial"/>
            <family val="2"/>
          </rPr>
          <t>Tumbuhan yang bergerak balas terhadap ransangan</t>
        </r>
      </text>
    </comment>
    <comment ref="Z10" authorId="1" shapeId="0">
      <text>
        <r>
          <rPr>
            <sz val="14"/>
            <color indexed="81"/>
            <rFont val="Arial"/>
            <family val="2"/>
          </rPr>
          <t>Fotosintesis</t>
        </r>
      </text>
    </comment>
    <comment ref="AA10" authorId="1" shapeId="0">
      <text>
        <r>
          <rPr>
            <sz val="14"/>
            <color indexed="81"/>
            <rFont val="Arial"/>
            <family val="2"/>
          </rPr>
          <t>Ukuran panjang</t>
        </r>
      </text>
    </comment>
    <comment ref="AB10" authorId="1" shapeId="0">
      <text>
        <r>
          <rPr>
            <sz val="14"/>
            <color indexed="81"/>
            <rFont val="Arial"/>
            <family val="2"/>
          </rPr>
          <t>Luas</t>
        </r>
      </text>
    </comment>
    <comment ref="AC10" authorId="1" shapeId="0">
      <text>
        <r>
          <rPr>
            <sz val="14"/>
            <color indexed="81"/>
            <rFont val="Arial"/>
            <family val="2"/>
          </rPr>
          <t>Isipadu objek
Isipadu cecair
Aplikasi konsep isipadu cecair</t>
        </r>
      </text>
    </comment>
    <comment ref="AD10" authorId="1" shapeId="0">
      <text>
        <r>
          <rPr>
            <sz val="14"/>
            <color indexed="81"/>
            <rFont val="Arial"/>
            <family val="2"/>
          </rPr>
          <t>Jisim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0" authorId="1" shapeId="0">
      <text>
        <r>
          <rPr>
            <b/>
            <sz val="14"/>
            <color indexed="81"/>
            <rFont val="Arial"/>
            <family val="2"/>
          </rPr>
          <t xml:space="preserve">Masa
</t>
        </r>
        <r>
          <rPr>
            <sz val="14"/>
            <color indexed="81"/>
            <rFont val="Arial"/>
            <family val="2"/>
          </rPr>
          <t xml:space="preserve">Alat mengukur masa
penggunaan unit, alat dan kaedah yang betul
</t>
        </r>
      </text>
    </comment>
    <comment ref="AF10" authorId="1" shapeId="0">
      <text>
        <r>
          <rPr>
            <sz val="14"/>
            <color indexed="81"/>
            <rFont val="Arial"/>
            <family val="2"/>
          </rPr>
          <t>Sumber asas bagi bahan untuk menghasilkan sesuatu objek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0" authorId="1" shapeId="0">
      <text>
        <r>
          <rPr>
            <sz val="14"/>
            <color indexed="81"/>
            <rFont val="Arial"/>
            <family val="2"/>
          </rPr>
          <t>Sifat Bahan
Mereka cipta objek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0" authorId="1" shapeId="0">
      <text>
        <r>
          <rPr>
            <sz val="14"/>
            <color indexed="81"/>
            <rFont val="Arial"/>
            <family val="2"/>
          </rPr>
          <t>Pengaratan bahan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10" authorId="1" shapeId="0">
      <text>
        <r>
          <rPr>
            <sz val="14"/>
            <color indexed="81"/>
            <rFont val="Arial"/>
            <family val="2"/>
          </rPr>
          <t>Sistem Suria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10" authorId="1" shapeId="0">
      <text>
        <r>
          <rPr>
            <sz val="14"/>
            <color indexed="81"/>
            <rFont val="Arial"/>
            <family val="2"/>
          </rPr>
          <t>Saiz dan Jarak relatif Bumi, Bulan dan Matahari</t>
        </r>
      </text>
    </comment>
    <comment ref="AK10" authorId="1" shapeId="0">
      <text>
        <r>
          <rPr>
            <sz val="14"/>
            <color indexed="81"/>
            <rFont val="Arial"/>
            <family val="2"/>
          </rPr>
          <t>Kepentingan teknologi</t>
        </r>
      </text>
    </comment>
    <comment ref="AL10" authorId="1" shapeId="0">
      <text>
        <r>
          <rPr>
            <sz val="14"/>
            <color indexed="81"/>
            <rFont val="Arial"/>
            <family val="2"/>
          </rPr>
          <t>Perkembangan teknologi
Sumbangan teknologi kepada manusia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8" authorId="1" shapeId="0">
      <text>
        <r>
          <rPr>
            <b/>
            <sz val="12"/>
            <color indexed="81"/>
            <rFont val="Arial"/>
            <family val="2"/>
          </rPr>
          <t>Nama Guru Besar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<sst xmlns="http://schemas.openxmlformats.org/spreadsheetml/2006/main" count="607" uniqueCount="420">
  <si>
    <t>SEKOLAH</t>
  </si>
  <si>
    <t>PUTRAJAYA</t>
  </si>
  <si>
    <t>PENTAKSIRAN TAHUN MATA PELAJARAN SAINS TAHUN 4</t>
  </si>
  <si>
    <t>NAMA GURU MATA PELAJARAN :</t>
  </si>
  <si>
    <t>ABDUL HALIM B HASAN</t>
  </si>
  <si>
    <t>KELAS :</t>
  </si>
  <si>
    <t>4 MURNI</t>
  </si>
  <si>
    <t>BIL</t>
  </si>
  <si>
    <t>NAMA MURID</t>
  </si>
  <si>
    <t>NO. SURAT BERANAK</t>
  </si>
  <si>
    <t>JANTINA</t>
  </si>
  <si>
    <t xml:space="preserve">KEMAHIRAN PROSES SAINS
</t>
  </si>
  <si>
    <t xml:space="preserve">
(STANDARD KANDUNGAN)
PENGETAHUAN
</t>
  </si>
  <si>
    <t>NILAI</t>
  </si>
  <si>
    <t>BAND KESELURUHAN  
SAINS
TAHUN 4</t>
  </si>
  <si>
    <t>PROSES HIDUP MANUSIA</t>
  </si>
  <si>
    <t>PROSES HIDUP HAIWAN</t>
  </si>
  <si>
    <t>PROSES HIDUP TUMBUHAN</t>
  </si>
  <si>
    <t>PENGUKURAN</t>
  </si>
  <si>
    <t>SIFAT BAHAN</t>
  </si>
  <si>
    <t>PENGARATAN BAHAN</t>
  </si>
  <si>
    <t>SISTEM SURIA</t>
  </si>
  <si>
    <t>TEKNOLOGI</t>
  </si>
  <si>
    <t>TAHAP PENGUASAAN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</si>
  <si>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</si>
  <si>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</si>
  <si>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</si>
  <si>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</si>
  <si>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</si>
  <si>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</si>
  <si>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</si>
  <si>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</si>
  <si>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</si>
  <si>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</si>
  <si>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</si>
  <si>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</si>
  <si>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6.3, 6.4, 6.5</t>
  </si>
  <si>
    <t>6.7, 6.8 &amp;6.9</t>
  </si>
  <si>
    <t>7.2 &amp; 7.3</t>
  </si>
  <si>
    <t>10.2 &amp; 10.3</t>
  </si>
  <si>
    <t>ARIEF SHAHRIL</t>
  </si>
  <si>
    <t>AC 1001</t>
  </si>
  <si>
    <t>L</t>
  </si>
  <si>
    <t>DANISH ZUHAIR</t>
  </si>
  <si>
    <t>AC 1002</t>
  </si>
  <si>
    <t>MOHAMAD RAIHAN</t>
  </si>
  <si>
    <t>AC 1003</t>
  </si>
  <si>
    <t>MOHAMMAD AFIQ</t>
  </si>
  <si>
    <t>AC 1004</t>
  </si>
  <si>
    <t>MOHAMMAD HAFEEZ ARSYAD</t>
  </si>
  <si>
    <t>AC 1005</t>
  </si>
  <si>
    <t>MUHAMMAD HAFEY AMERR</t>
  </si>
  <si>
    <t>AC 1006</t>
  </si>
  <si>
    <t>MUHAMMAD HAIRUL</t>
  </si>
  <si>
    <t>AC 1007</t>
  </si>
  <si>
    <t>MUHAMMAD AFIQ ARSYAD</t>
  </si>
  <si>
    <t>AC 1008</t>
  </si>
  <si>
    <t>MUHAMMAD AMIRUL ZIEKHAN</t>
  </si>
  <si>
    <t>AC 1009</t>
  </si>
  <si>
    <t>MUHAMMAD FIRDAUS</t>
  </si>
  <si>
    <t>AC 1010</t>
  </si>
  <si>
    <t>MUHAMMAD IQBAL</t>
  </si>
  <si>
    <t>AC 1011</t>
  </si>
  <si>
    <t>MUHAMMAD MUZAIDDIN</t>
  </si>
  <si>
    <t>AC 1012</t>
  </si>
  <si>
    <t>MUHAMMAD NAKID HIZAM</t>
  </si>
  <si>
    <t>AC 1013</t>
  </si>
  <si>
    <t>MUHAMMAD RAFIQ</t>
  </si>
  <si>
    <t>AC 1014</t>
  </si>
  <si>
    <t>MUHAMMAD ZAINUL ARIFFIN</t>
  </si>
  <si>
    <t>AC 1015</t>
  </si>
  <si>
    <t>MUHAMMAD ZUL IKHWAN</t>
  </si>
  <si>
    <t>AC 1016</t>
  </si>
  <si>
    <t>NAQUIB  NUR AIDIL</t>
  </si>
  <si>
    <t>AC 1017</t>
  </si>
  <si>
    <t>NUR HANNAN</t>
  </si>
  <si>
    <t>AC 1018</t>
  </si>
  <si>
    <t>SENTUR VICKYNEISH</t>
  </si>
  <si>
    <t>AC 1019</t>
  </si>
  <si>
    <t>ABBY NURAQILAH</t>
  </si>
  <si>
    <t>AC 1020</t>
  </si>
  <si>
    <t>P</t>
  </si>
  <si>
    <t>NOORNABILAH</t>
  </si>
  <si>
    <t>AC 1021</t>
  </si>
  <si>
    <t>NORSYAMIRA</t>
  </si>
  <si>
    <t>AC 1022</t>
  </si>
  <si>
    <t>NUR AINA ALIA</t>
  </si>
  <si>
    <t>AC 1023</t>
  </si>
  <si>
    <t>NUR FATIN NAJWA</t>
  </si>
  <si>
    <t>AC 1024</t>
  </si>
  <si>
    <t>NUR HAZIQAH</t>
  </si>
  <si>
    <t>AC 1025</t>
  </si>
  <si>
    <t>NUR UMAIRAH</t>
  </si>
  <si>
    <t>AC 1026</t>
  </si>
  <si>
    <t>NUR AIN FAISARAH</t>
  </si>
  <si>
    <t>AC 1027</t>
  </si>
  <si>
    <t>NURATIRAH</t>
  </si>
  <si>
    <t>AC 1028</t>
  </si>
  <si>
    <t>NUR FARHANA</t>
  </si>
  <si>
    <t>AC 1029</t>
  </si>
  <si>
    <t>QURAISYAH AKMA NISA</t>
  </si>
  <si>
    <t>AC 1030</t>
  </si>
  <si>
    <t>RABIATUL ADAWIYAH</t>
  </si>
  <si>
    <t>AC 1031</t>
  </si>
  <si>
    <t>SITI JAHIZA</t>
  </si>
  <si>
    <t>AC 1032</t>
  </si>
  <si>
    <t>SITI NURSYAZWANEE</t>
  </si>
  <si>
    <t>AC 1033</t>
  </si>
  <si>
    <t>YOGESVARY</t>
  </si>
  <si>
    <t>AC 1034</t>
  </si>
  <si>
    <t>TARIKH PELAPORAN :</t>
  </si>
  <si>
    <t>14 OGOS 2013</t>
  </si>
  <si>
    <t>BILANGAN MURID :</t>
  </si>
  <si>
    <t>…………………………………………………………………………….</t>
  </si>
  <si>
    <t>………………………………………………………………………………….</t>
  </si>
  <si>
    <t>PN NORIAH BT KASBAN</t>
  </si>
  <si>
    <t>GURU SAINS</t>
  </si>
  <si>
    <t>GURU BESAR</t>
  </si>
  <si>
    <t>DATA PERNYATAAN TAHAP PENGUASAAN</t>
  </si>
  <si>
    <t>MEMERHATI</t>
  </si>
  <si>
    <t>TAFSIRAN</t>
  </si>
  <si>
    <t>Menyatakan semua deria yang terlibat untuk membuat pemerhatian tentang fenomena yang berlaku</t>
  </si>
  <si>
    <t>Memerihalkan penggunaan semua deria yang terlibat untuk membuat pemerhatian tentang fenomena atau perubahan yang berlaku</t>
  </si>
  <si>
    <t>Menggunakan semua deria yang terlibat untuk membuat pemerhatian tentang fenomena atau perubahan yang berlaku</t>
  </si>
  <si>
    <t>Menggunakan semua deria yang terlibat untuk membuat pemerhatian secara kualitatif bagi menerangkan fenomena atau perubahan yang berlaku • Menggunakan alat yang sesuai jika perlu untuk membantu pemerhatian</t>
  </si>
  <si>
    <t>Menggunakan semua deria yang terlibat untuk membuat pemerhatian secara kualitatif dan kuantitatif bagi menerangkan fenomena atau perubahan yang berlaku • Menggunakan alat yang sesuai jika perlu untuk membantu pemerhatian</t>
  </si>
  <si>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Arial Narrow"/>
        <family val="2"/>
      </rPr>
      <t xml:space="preserve">Menggunakan semua deria yang terlibat untuk membuat pemerhatian secara kualitatif dan kuantitatif bagi menerangkan fenomena atau perubahan yang berlaku secara sistematik  • Menggunakan alat yang sesuai jika perlu untuk membantu pemerhatian </t>
    </r>
  </si>
  <si>
    <t>MENGELAS</t>
  </si>
  <si>
    <t>Menyatakan ciri objek dengan melihat persamaan dan perbezaan</t>
  </si>
  <si>
    <t>Memerihalkan ciri objek dengan menyatakan persamaan dan perbezaan</t>
  </si>
  <si>
    <t>Mengasing dan mengumpul objek berdasarkan ciri sepunya dan berbeza</t>
  </si>
  <si>
    <t>Mengasing dan mengumpul objek berdasarkan ciri sepunya dan berbeza dan menyatakan ciri sepunya yang digunakan</t>
  </si>
  <si>
    <t>Mengasing dan mengumpul objek berdasarkan ciri sepunya dan berbeza dan menyatakan ciri sepunya yang digunakan serta boleh menggunakan ciri lain untuk mengasing dan mengumpul</t>
  </si>
  <si>
    <t>Mengasing dan mengumpul objek berdasarkan ciri sepunya dan berbeza sehingga peringkat terakhir dan menyatakan ciri yang digunakan</t>
  </si>
  <si>
    <t>MENGUKUR MENGGUNAKAN NOMBOR</t>
  </si>
  <si>
    <t>Menyatakan lebih dari satu peralatan yang sesuai bagi mengukur suatu kuantiti</t>
  </si>
  <si>
    <t>Memerihalkan peralatan dan cara mengukur yang sesuai bagi suatu kuantiti</t>
  </si>
  <si>
    <t>Mengukur dengan menggunakan alat dan unit piawai yang betul</t>
  </si>
  <si>
    <t>Mengukur dengan menggunakan alat dan unit piawai dengan teknik yang betul</t>
  </si>
  <si>
    <t>Mengukur dengan menggunakan alat dan unit piawai dengan teknik yang betul serta merekod dalam jadual secara sistematik dan lengkap</t>
  </si>
  <si>
    <t>Menunjuk cara untuk mengukur dengan menggunakan alat dan unit piawai dengan teknik yang betul serta merekod dalam jadual secara sistematik dan lengkap</t>
  </si>
  <si>
    <t>MEMBUAT INFERENS</t>
  </si>
  <si>
    <t>Menyatakan satu tafsiran yang munasabah bagi satu peristiwa atau pemerhatian</t>
  </si>
  <si>
    <t>Memerihalkan lebih dari satu tafsiran yang munasabah bagi satu peristiwa atau pemerhatian</t>
  </si>
  <si>
    <t>Membuat kesimpulan awal yang munasabah berdasarkan beberapa tafsiran bagi satu peristiwa atau pemerhatian</t>
  </si>
  <si>
    <t>Membuat kesimpulan awal yang munasabah bagi satu peristiwa atau pemerhatian dengan menggunakan maklumat yang diperolehi</t>
  </si>
  <si>
    <t>Membuat lebih dari satu kesimpulan awal yang munasabah bagi satu peristiwa atau pemerhatian dengan menggunakan maklumat yang diperolehi</t>
  </si>
  <si>
    <t>Membuat lebih dari satu kesimpulan awal yang munasabah bagi satu peristiwa atau pemerhatian dengan menggunakan maklumat yang diperolehi dan boleh menerangkan kesimpulan awal yang dibuat</t>
  </si>
  <si>
    <t>MERAMAL</t>
  </si>
  <si>
    <t>Menyatakan satu kemungkinan bagi satu peristiwa atau data</t>
  </si>
  <si>
    <t>Memerihalkan satu kemungkinan atau peristiwa</t>
  </si>
  <si>
    <t>Membuat jangkaan tentang satu peristiwa berdasarkan pemerhatian, pengalaman lalu atau data</t>
  </si>
  <si>
    <t>Mewajarkan pemilihan jangkaan yang munasabah dan paling sesuai bagi satu peristiwa atau data</t>
  </si>
  <si>
    <t>Membuat lebih dari satu jangkaan yang munasabah tentang suatu peristiwa berdasarkan pemerhatian, pengalaman lalu atau data</t>
  </si>
  <si>
    <t>Membuat lebih dari satu jangkaan yang munasabah tentang suatu peristiwa berdasarkan pemerhatian, pengalaman lalu atau data . Membuat jangkaan melalui intrapolasi atau ekstrapolasi data</t>
  </si>
  <si>
    <t>BERKOMUNIKASI</t>
  </si>
  <si>
    <t>Menyusun maklumat yang diperoleh dalam bentuk yang sesuai</t>
  </si>
  <si>
    <t>Merekod maklumat atau idea dalam bentuk yang sesuai</t>
  </si>
  <si>
    <t>Merekodkan maklumat atau idea dalam lebih dari satu bentuk yang sesuai</t>
  </si>
  <si>
    <t>Merekod maklumat atau idea dalam bentuk yang sesuai dan mempersembahkan  maklumat atau idea tersebut secara sistematik</t>
  </si>
  <si>
    <t>Merekod maklumat atau idea dalam bentuk yang sesuai dan mempersembahkan  maklumat atau idea tersebut secara sistematik dan bersikap positif terhadap maklumat yang diterima</t>
  </si>
  <si>
    <t>Merekod maklumat atau idea dalam bentuk yang sesuai dan mempersembahkan  maklumat atau idea tersebut secara sistematik dalam pelbagai bentuk secara kreatif dan inovatif serta boleh memberi maklum balas.</t>
  </si>
  <si>
    <t>MENGGUNAKAN PERHUBUNGAN RUANG DAN MASA</t>
  </si>
  <si>
    <t>Menyatakan satu parameter yang berubah mengikut masa berdasarkan satu situasi</t>
  </si>
  <si>
    <t>Memerihalkan satu parameter yang berubah mengikut masa berdasarkan satu situasi</t>
  </si>
  <si>
    <t>Menyusun kejadian suatu fenomena atau peristiwa mengikut kronologi berdasarkan masa</t>
  </si>
  <si>
    <t>Menaakul perubahan parameter yang berlaku bagi satu fenomena atau peristiwa mengikut kronologi berdasarkan masa</t>
  </si>
  <si>
    <t>Menyusun kejadian suatu fenomena atau peristiwa yang berubah mengikut masa mengikut kronologi dalam bentuk penyusun grafik yang sesuai</t>
  </si>
  <si>
    <t>Mempersembahkan dan menghuraikan kronologi perubahan yang berlaku bagi suatu fenomena atau peristiwa yang berubah mengikut masa</t>
  </si>
  <si>
    <t>MENTAFSIR DATA</t>
  </si>
  <si>
    <t>Membuat satu penerangan berdasarkan data</t>
  </si>
  <si>
    <t>Memerihalkan lebih dari satu penerangan berdasarkan data</t>
  </si>
  <si>
    <t>Memilih idea yang releven tentang objek, peristiwa atau pola yang terdapat pada data untuk membuat  satu penerangan</t>
  </si>
  <si>
    <t>Membuat satu hubung kait antara parameter pada data berdasarkan hubungan antara parameter atau konsep sains</t>
  </si>
  <si>
    <t>Memberi penerangan secara rasional dengan membuat intrapolasi tentang objek, peristiwa atau pola daripada data yang dikumpulkan</t>
  </si>
  <si>
    <t xml:space="preserve">Memberi penerangan secara rasional dengan membuat intrapolasi atau ekstrapolasi daripada data yang dikumpulkan </t>
  </si>
  <si>
    <t>MENDEFINISI SECARA OPERASI</t>
  </si>
  <si>
    <t>Menyatakan apa yang dilakukan dan diperhatikan bagi satu situasi</t>
  </si>
  <si>
    <t>Memerihalkan apa yang dilakukan dan diperhatikan bagi satu situasi</t>
  </si>
  <si>
    <t>Membuat satu tafsiran tentang apa yang dilakukan dan diperhatikan bagi satu situasi mengikut aspek yang ditentukan</t>
  </si>
  <si>
    <t>Membuat lebih dari satu tafsiran tentang apa yang dilakukan dan diperhatikan bagi satu situasi mengikut aspek yang ditentukan</t>
  </si>
  <si>
    <t>Memilih satu tafsiran yang paling sesuai tentang suatu konsep dengan menyatakan apa yang dilakukan dan diperhatikan bagi satu situasi</t>
  </si>
  <si>
    <t>Memerihalkan satu tafsiran yang paling sesuai tentang suatu konsep dengan menyatakan apa yang dilakukan dan diperhatikan bagi satu situasi</t>
  </si>
  <si>
    <t>MENGAWAL PEMBOLEH UBAH</t>
  </si>
  <si>
    <t>Mengenal pasti perkara yang mempengaruhi suatu penyiasatan</t>
  </si>
  <si>
    <t xml:space="preserve">Memerihalkan pemboleh ubah yang mempengaruhi suatu penyiasatan </t>
  </si>
  <si>
    <t>Menentukan pemboleh ubah yang dimanipulasi dalam suatu penyiasatan</t>
  </si>
  <si>
    <t>Menentukan pemboleh ubah bergerak balas dan dimalarkan setelah pemboleh ubah dimanipulasi di tentukan dalam suatu penyiasatan</t>
  </si>
  <si>
    <t>Menerangkan hubungan pemboleh ubah dimanipulasi  dengan pemboleh ubah bergerak balas dalam suatu penyiasatan</t>
  </si>
  <si>
    <t>Menukarkan pemboleh ubah yang dimalarkan kepada pemboleh ubah dimanipulasi dan menyatakan pemboleh ubah bergerak balas yang baru</t>
  </si>
  <si>
    <t>MEMBUAT HIPOTESIS</t>
  </si>
  <si>
    <t>Menyatakan pemboleh ubah yang terlibat dalam suatu penyiasatan</t>
  </si>
  <si>
    <t>Memerihalkan pemboleh ubah yang terlibat dalam suatu penyiasatan</t>
  </si>
  <si>
    <t>Memerihalkan hubungan antara pemboleh ubah dalam suatu penyiasatan</t>
  </si>
  <si>
    <t>Membuat suatu pernyataan umum yang boleh diuji tentang hubungan antara pemboleh ubah dalam suatu penyiasatan</t>
  </si>
  <si>
    <t>Membuat satu perhubungan antara pemboleh ubah dimanipulasi dan pemboleh ubah bergerak balas bagi membuat hipotesis  untuk diuji</t>
  </si>
  <si>
    <t>Merangka satu penyiasatan untuk diuji berdasarkan hipotesis yang dibina</t>
  </si>
  <si>
    <t>MENGEKSPERIMEN</t>
  </si>
  <si>
    <t>Menyatakan persoalan berdasarkan masalah yang dikenal pasti</t>
  </si>
  <si>
    <t>Membuat pernyataan hipotesis berdasarkan masalah yang dikenal pasti</t>
  </si>
  <si>
    <t>Menentukan kaedah dan alat radas yang sesuai seperti yang dirancang</t>
  </si>
  <si>
    <t>Menjalankan eksperimen untuk menguji suatu hipotesis</t>
  </si>
  <si>
    <t>Menjalankan eksperimen, mengumpul data, mentafsir data serta membuat rumusan untuk membuktikan hipotesis dan membuat laporan.</t>
  </si>
  <si>
    <t>Mencetuskan persoalan baru dan merancang satu eksperimen untuk menguji hipotesis baru daripada persoalan yang dicetuskan</t>
  </si>
  <si>
    <t>KEMAHIRAN MANIPULATIF DAN PERATURAN BILIK SAINS</t>
  </si>
  <si>
    <t>Menyenaraikan peralatan, bahan sains dan spesimen yang diperlukan bagi suatu aktiviti</t>
  </si>
  <si>
    <t>Memerihalkan penggunaan peralatan, bahan sains dan spesimen yang diperlukan bagi suatu aktiviti dengan kaedah yang betul</t>
  </si>
  <si>
    <t>Mengendalikan penggunaan peralatan, bahan sains dan spesimen yang diperlukan bagi suatu aktiviti dengan kaedah yang betul</t>
  </si>
  <si>
    <t>Mengguna, mengendali, melakar, membersih dan menyimpan penggunaan peralatan, bahan sains dan spesimen yang digunakan dalam suatu aktiviti dengan kaedah yang betul</t>
  </si>
  <si>
    <t>Mengguna, mengendali, melakar, membersih dan menyimpan penggunaan peralatan, bahan sains dan spesimen yang digunakan dalam suatu aktiviti dengan kaedah yang betul, bersistematik dan berhemah</t>
  </si>
  <si>
    <t>Mengguna, mengendali, melakar, membersih dan menyimpan penggunaan peralatan, bahan sains dan spesimen yang digunakan dalam suatu aktiviti dengan kaedah yang betul, bersistematik, berhemah dan menjadi contoh kepada rakan lain</t>
  </si>
  <si>
    <t>PENGETAHUAN</t>
  </si>
  <si>
    <t>Mengetahui pengetahuan dan kemahiran asas sains</t>
  </si>
  <si>
    <t>Memahami pengetahuan dan kemahiran sains serta dapat menjelaskan kefahaman tersebut dengan apa-apa cara.</t>
  </si>
  <si>
    <t xml:space="preserve">Mengaplikasikan pengetahuan dan kemahiran sains untuk melaksanakan tugasan pada suatu situasi </t>
  </si>
  <si>
    <t>Menganalisis pengetahuan dan kemahiran sains untuk diaplikasikan dalam melaksanakan tugasan pada suatu situasi dengan cara yang bersistematik</t>
  </si>
  <si>
    <t>Menganalisis dan mensintesis pengetahuan dan kemahiran sains untuk diaplikasikan dalam melaksanakan satu tugasan atau situasi baru secara tekal, bersistematik dan bersikap positif</t>
  </si>
  <si>
    <t>Menganalisis dan mensintesis pengetahuan dan kemahiran sains untuk diaplikasikan dalam rekacipta, menilai atau menkonsepsikan sesuatu yang baru dengan kreatif dan inovatif dalam melaksanakan sesuatu tugasan.</t>
  </si>
  <si>
    <t>Minat</t>
  </si>
  <si>
    <t>Minat dan bersifat ingin tahu</t>
  </si>
  <si>
    <t>Minat, bersifat ingin tahu, jujur dan tepat dalam merekod data</t>
  </si>
  <si>
    <t>Minat, bersifat ingin tahu, jujur dan tepat dalam merekod data, berani mencuba dan bersistematik</t>
  </si>
  <si>
    <t xml:space="preserve">Minat, bersifat ingin tahu, jujur dan tepat dalam merekod data, berani mencuba, bersistematik, bekerjasama, rajin dan tabah dalam menjalankan tugasan. </t>
  </si>
  <si>
    <t>Minat, bersifat ingin tahu, jujur dan tepat dalam merekod data, berani mencuba, bersistematik,bekerjasama, rajin dan tabah dalam menjalankan tugas, bertanggung jawab ke atas diri, rakan, alam sekitar dan berhemah tinggi.</t>
  </si>
  <si>
    <t>3.1 PROSES PERNAFASAN MANUSIA</t>
  </si>
  <si>
    <t>Menyatakan bahagian yang terlibat semasa bernafas iaitu hidung, trakea dan peparu</t>
  </si>
  <si>
    <t>Memerihalkan proses pernafasan dari aspek laluan udara dan pergerakan dada</t>
  </si>
  <si>
    <t>Menjalankan pelbagai aktiviti untuk menunjukkan perbezaan kadar pernafasan</t>
  </si>
  <si>
    <t>Membuat kesimpulan bahawa aktiviti yang lebih lasak menyebabkan kadar pernafasan menjadi lebih cepat</t>
  </si>
  <si>
    <t>Mewajarkan kepentingan melakukan aktiviti kecergasan dalam kehidupan seharian untuk menjaga kesihatan</t>
  </si>
  <si>
    <t>Berkomunikasi secara kreatif dan inovatif tentang jenis-jenis aktiviti kecergasan yang sesuai dari aspek jantina, umur dan tahap kesihatan</t>
  </si>
  <si>
    <t>3.2 PERKUMUHAN DAN PENYAHTINJAAN MANUSIA</t>
  </si>
  <si>
    <t xml:space="preserve">Menyatakan maksud perkumuhan dan penyahtinjaan </t>
  </si>
  <si>
    <t xml:space="preserve">Memerihalkan perkumuhan dan  penyahtinjaan </t>
  </si>
  <si>
    <t xml:space="preserve">Membina penyusunan grafik organ dengan hasil perkumuhan </t>
  </si>
  <si>
    <t>Menaakul kepentingan manusia menjalani perkumuhan dan penyahtinjaan</t>
  </si>
  <si>
    <t>Mewajarkan amalan ke tandas mengikut keperluan dan pengambilan makanan yang seimbang untuk sistem penghadaman</t>
  </si>
  <si>
    <t>Menghasilkan persembahan grafik tentang kesan perkumuhan dan penyahtinjaan yang tidak teratur dan mempersembahkannya kepada kelas</t>
  </si>
  <si>
    <t>3.3 MANUSIA BERGERAK BALAS TERHADAP RANSANGAN</t>
  </si>
  <si>
    <t>Menyatakan manusia bergerak balas apabila menerima rangsangan</t>
  </si>
  <si>
    <t>Memberi contoh gerak balas manusia terhadap rangsangan</t>
  </si>
  <si>
    <t>Menjelas dengan contoh organ deria yang bergerak balas terhadap rangsangan</t>
  </si>
  <si>
    <t>Membuat kesimpulan tentang kepentingan gerak balas manusia terhadap rangsangan</t>
  </si>
  <si>
    <t xml:space="preserve">Mewajarkan kepentingan menjaga  organ deria </t>
  </si>
  <si>
    <t xml:space="preserve">Menjana idea tentang tabiat yang perlu dielakkan yang boleh menyebabkan kerosakan pada organ deria </t>
  </si>
  <si>
    <t>3.4 PEWARISAN MANUSIA</t>
  </si>
  <si>
    <t xml:space="preserve">Menyatakan bahawa setiap anak mewarisi ciri daripada ibubapa </t>
  </si>
  <si>
    <t>Menyebut ciri individu yang diwarisi daripada ibu bapa</t>
  </si>
  <si>
    <t xml:space="preserve">Menjelas dengan contoh ciri yang terdapat pada anak yang diwarisi daripada ibu atau bapa </t>
  </si>
  <si>
    <t xml:space="preserve">Memerihalkan ciri pada anak boleh juga diwarisi daripada keturunan </t>
  </si>
  <si>
    <t>Mensyukuri ciri yang diwarisi adalah anugarah Tuhan</t>
  </si>
  <si>
    <t xml:space="preserve">Membina salasilah keluarga berdasarkan ciri yang diwarisi </t>
  </si>
  <si>
    <t>3.5 TABIAT YANG BOLEH MENGGANGGU PROSES HIDUP MANUSIA</t>
  </si>
  <si>
    <t>Menyatakan tabiat manusia daripada pengetahuan sedia ada</t>
  </si>
  <si>
    <t>Mengenal pasti tabiat yang boleh mengganggu proses hidup manusia</t>
  </si>
  <si>
    <t>Menjelas dengan contoh  kesan tabiat yang boleh mengganggu kepada proses hidup</t>
  </si>
  <si>
    <t>Menjana idea kepentingan mengamalkan budaya hidup sihat</t>
  </si>
  <si>
    <t>Mewajarkan tindakan yang diambil untuk mengelakkan tabiat yang boleh mengganggu proses hidup</t>
  </si>
  <si>
    <t>Membuat persembahan grafik secara kreatif dan inovatif dalam usaha mencegah tabiat yang tidak sihat</t>
  </si>
  <si>
    <t>4.1 ORGAN PERNAFASAN HAIWAN</t>
  </si>
  <si>
    <t>Menyatakan organ pernafasan haiwan</t>
  </si>
  <si>
    <t>Memberi contoh haiwan dengan organ pernafasannya</t>
  </si>
  <si>
    <t>Mengelaskan haiwan mengikut organ pernafasan</t>
  </si>
  <si>
    <t>Mengitlak terdapat haiwan yang mempunyai lebih daripada satu organ pernafasan</t>
  </si>
  <si>
    <t>Menaakul haiwan yang mempunyai lebih daripada satu organ pernafasan</t>
  </si>
  <si>
    <t xml:space="preserve">Membuat persembahan grafik secara kreatif dan inovatif tentang organ pernafasan haiwan </t>
  </si>
  <si>
    <t>5.1 TUMBUHAN YANG BERGERAK BALAS TERHADAP RANSANGAN</t>
  </si>
  <si>
    <t>Menyatakan bahagian tumbuhan yang bergerak balas terhadap rangsangan</t>
  </si>
  <si>
    <t>Memerihalkan jenis rangsangan yang menyebabkan gerak balas  tumbuhan</t>
  </si>
  <si>
    <t>Menjelas dengan contoh gerak balas bahagian tumbuhan terhadap rangsangan</t>
  </si>
  <si>
    <t>Membuat hipotesis bahawa tumbuhan bergerak balas terhadap rangsangan</t>
  </si>
  <si>
    <t>Membuat kesimpulan tentang gerak balas bahagian tumbuhan terhadap rangsangan</t>
  </si>
  <si>
    <t xml:space="preserve">Mereka bentuk persembahan secara kreatif dan inovatif berkaitan penyiasatan tentang gerakbalas bahagian tumbuhan terhadap rangsangan melalui pelbagai kaedah. </t>
  </si>
  <si>
    <t>5.2 FOTOSINTESIS</t>
  </si>
  <si>
    <t>Mengingat semula keperluan asas tumbuhan</t>
  </si>
  <si>
    <t>Menyatakan fotosintesis ialah proses tumbuhan membuat makanan sendiri.</t>
  </si>
  <si>
    <t>Menggunakan maklumat daripada pelbagai media untuk menyatakan keperluan tumbuhan untuk menjalankan  proses fotosintesis dan hasil proses fotosintesis.</t>
  </si>
  <si>
    <t>Menaakul mengapa tumbuhan tidak perlu bergerak seperti haiwan untuk membuat makanan.</t>
  </si>
  <si>
    <t>Mewajarkan tentang kepentingan fotosintesis terhadap hidupan lain</t>
  </si>
  <si>
    <t>Meringkaskan proses fotosintesis melalui lakaran rajah secara kreatif dan inovatif</t>
  </si>
  <si>
    <t>6.1 UKURAN PANJANG</t>
  </si>
  <si>
    <t>Menyatakan maksud panjang</t>
  </si>
  <si>
    <t>Mengukur panjang dengan menggunakan alat yang seragam.</t>
  </si>
  <si>
    <t>Mengukur panjang dengan menggunakan alat yang sesuai dan unit piawai.</t>
  </si>
  <si>
    <t>Mengitlak pengetahuan tentang pengukuran menggunakan alat yang  sesuai, unit piawai dan kaedah pengukuran yang betul.</t>
  </si>
  <si>
    <t>Membuat kesimpulan  kepentingan penggunaan alat piawai dan tidak piawai dalam kehidupan harian.</t>
  </si>
  <si>
    <t>Merumus kepentingan pengetahuan tentang pengukuran piawai dalam kehidupan harian</t>
  </si>
  <si>
    <t>6.2 LUAS</t>
  </si>
  <si>
    <t>Menyatakan maksud luas</t>
  </si>
  <si>
    <t>Mengukur luas permukaan dengan menggunakan alat yang sesuai</t>
  </si>
  <si>
    <t>Mengira luas menggunakan rumus dan unit piawai yang betul.</t>
  </si>
  <si>
    <t>Mengitlak pengetahuan tentang luas untuk membuat anggaran luas suatu permukaan menggunakan alat, unit piawai dan kaedah yang betul.</t>
  </si>
  <si>
    <t>Mengitlak pengetahuan tentang luas untuk melaksanakan atau menyelesaikan suatu situasi atau masalah harian</t>
  </si>
  <si>
    <t>Merumuskan kepentingan pengetahuan tentang luas dalam kehidupan seharian.</t>
  </si>
  <si>
    <t>6.3 ISI PADU OBJEK        6.4 ISI PADU CECAIR              6.5 APLIKASI KONSEP ISI  PADU CECAIR</t>
  </si>
  <si>
    <t>Menyatakan maksud isi padu</t>
  </si>
  <si>
    <t>Mengukur isi padu pepejal dan cecair menggunakan alat yang sesuai. Mengira isi padu pepejal menggunakan  alat yang sesuai dan unit piawai yang betul.</t>
  </si>
  <si>
    <t>Menyukat  isi padu cecair menggunakan  alat yang sesuai dan unit piawai yang betul</t>
  </si>
  <si>
    <t>Menggunakan pengetahuan tentang kaedah yang betul untuk menyukat isi padu dengan bersistematik.</t>
  </si>
  <si>
    <t>Merumuskan kepentingan pengetahuan tentang isi padu dan penggunaannya dalam kehidupan seharian.</t>
  </si>
  <si>
    <t>Menjana idea kepentingan penggunaan isi padu bagi meneruskan  kehidupan lestari.</t>
  </si>
  <si>
    <t>6.6 JISIM</t>
  </si>
  <si>
    <t>Menyatakan maksud jisim</t>
  </si>
  <si>
    <t>Mengukur dengan menggunakan alat yang sesuai</t>
  </si>
  <si>
    <t>Mengukur dengan menggunakan  alat yang sesuai  dan unit piawai yang betul.</t>
  </si>
  <si>
    <t>Mengitlak pengetahuan tentang pengukuran jisim menggunakan  alat yang sesuai,  unit piawai dan kaedah  yang betul</t>
  </si>
  <si>
    <t>Mereka cipta alat timbang untuk mengukur jisim objek.</t>
  </si>
  <si>
    <t>Menaakul hasil reka ciptanya dari segi kreatif, inovatif, dan konsepnya.</t>
  </si>
  <si>
    <t>6.7 MASA                      6.8 ALAT MENGUKUR MASA                                 6.9 PENGGUNAAN UNIT, ALAT DAN KAEDAH YANG BETUL</t>
  </si>
  <si>
    <t>Menyatakan maksud masa</t>
  </si>
  <si>
    <t>Mengenal pasti alat yang sesuai untuk mengukur masa</t>
  </si>
  <si>
    <t>Mengukur masa dengan menggunakan alat  yang sesuai dan unit piawai yang betul.</t>
  </si>
  <si>
    <t xml:space="preserve">Mengitlak pengetahuan tentang pengukuran masa  menggunakan alat yang sesuai dan unit piawai yang betul dan kaedah bersistematik. </t>
  </si>
  <si>
    <t>Mereka cipta alat untuk mengukur masa.</t>
  </si>
  <si>
    <t>Menaakul hasil reka ciptanya dari segi kreatif, inovatif, dan konsepnya</t>
  </si>
  <si>
    <t>7.1 SUMBER ASAS BAGI BAHAN UNUTK MENGHASILKAN SESUATU OBJEK</t>
  </si>
  <si>
    <t xml:space="preserve">Menyatakan sumber asas </t>
  </si>
  <si>
    <t>Memerihalkan sumber asas bahan bagi satu objek</t>
  </si>
  <si>
    <t>Mengelaskan objek berdasarkan bahan.  Mengelaskan objek berdasarkan sumber asas</t>
  </si>
  <si>
    <t xml:space="preserve">Mencerakinkan bahan-bahan yang digunakan untuk membuat sesuatu objek bagi menentukan sumber asasnya </t>
  </si>
  <si>
    <t>Menaakul mengapa sesuatu bahan itu dipilih untuk membuat sesuatu objek</t>
  </si>
  <si>
    <t>Mereka cipta alat yang menggabungkan pelbagai sumber asas</t>
  </si>
  <si>
    <t>7.2 SIFAT BAHAN                          7.3 MEREKA CIPTA OBJEK</t>
  </si>
  <si>
    <t>Menyatakan bahan dan sumber asas</t>
  </si>
  <si>
    <t>Memerihalkan jenis bahan dan sumber asas bagi suatu objek</t>
  </si>
  <si>
    <t>Mengelaskan objek dan menyatakan ciri yang digunakan bagi pengelasan</t>
  </si>
  <si>
    <t>Mengitlak sifat bahan dengan menjalankan penyiasatan secara saintifik.</t>
  </si>
  <si>
    <t>Mencerakin komponen bagi suatu objek dan membuat inferens tentang penggunaan bahan.</t>
  </si>
  <si>
    <t xml:space="preserve">Mereka cipta atau membuat inovasi suatu objek / model serta menaakul pemilihan jenis bahan yang digunakan </t>
  </si>
  <si>
    <t>8.1 PENGARATAN BAHAN</t>
  </si>
  <si>
    <t xml:space="preserve">Menyatakan contoh objek berkarat dan tidak berkarat </t>
  </si>
  <si>
    <t>Mengelaskan objek berkarat dan tidak berkarat</t>
  </si>
  <si>
    <t>Mengitlak objek berkarat diperbuat daripada besi.</t>
  </si>
  <si>
    <t>Membuat kesimpulan faktor yang menyebabkan pengaratan melalui eksperimen.</t>
  </si>
  <si>
    <t xml:space="preserve">Mewajarkan kepentingan mencegah pengaratan </t>
  </si>
  <si>
    <t>Menjalankan projek mencegah pengaratan pada objek-objek di persekitaran</t>
  </si>
  <si>
    <t>9.1 SISTEM SURIA</t>
  </si>
  <si>
    <t>Menyatakan ahli dalam Sistem Suria.</t>
  </si>
  <si>
    <t>Memerihalkan ahli dalam Sistem Suria.</t>
  </si>
  <si>
    <t>Menyusun mengikut urutan planet dalam Sistem Suria.</t>
  </si>
  <si>
    <t>Mengitlak bahawa planet berputar pada paksinya dan pada masa yang sama beredar mengelilingi Matahari.</t>
  </si>
  <si>
    <t>Merumuskan planet dalam sistem suria berputar pada paksinya  dan beredar mengelilingi matahari mengikut orbit masing-masing dengan simulasi.</t>
  </si>
  <si>
    <t>Membina model Sistem Suria dalam bentuk maujud / TMK secara kreatif dan inovatif.</t>
  </si>
  <si>
    <t>9.2 SAIZ DAN JARAK RELATIF ANTARA BUMI, BULAN DAN MATAHARI</t>
  </si>
  <si>
    <t>Menyatakan anggaran saiz atau jarak relatif  Bumi, Matahari dan Bulan</t>
  </si>
  <si>
    <t>Menerangkan anggaran saiz dan  jarak relatif antara Bumi, Bulan dan Matahari.</t>
  </si>
  <si>
    <t>Menganggar saiz dan jarak  relatif Bumi, Bulan dan Matahari dengan simulasi.</t>
  </si>
  <si>
    <t>Membuat andaian keadaan di Bumi jika jarak lebih dekat atau jauh daripada Matahari</t>
  </si>
  <si>
    <t>Merumuskan dan memberi sebab   keadaan di Bumi jika jarak lebih dekat atau jauh daripada Matahari.</t>
  </si>
  <si>
    <t>Membuat gambaran mental kesan kepada diri sendiri dan cara mengatasi jika berlaku perubahan jarak di antara Bumi dan Matahari.</t>
  </si>
  <si>
    <t>10.1 KEPENTINGAN TEKNOLOGI DALAM KEHIDUPAN</t>
  </si>
  <si>
    <t>Menyatakan contoh aktiviti yang mampu dan tidak mampu dilakukan oleh manusia.</t>
  </si>
  <si>
    <t>Menghubung kaitkan contoh aktiviti dengan keupayaan otak, deria dan anggota badan manusia</t>
  </si>
  <si>
    <r>
      <t xml:space="preserve">Mengitlak manusia mempunyai </t>
    </r>
    <r>
      <rPr>
        <sz val="12"/>
        <color indexed="58"/>
        <rFont val="Arial Narrow"/>
        <family val="2"/>
      </rPr>
      <t>had keupayaan dalam melakukan sesuatu aktiviti.</t>
    </r>
  </si>
  <si>
    <t xml:space="preserve">Menyelesaikan masalah dengan mencadangkan alat yang sesuai untuk mengatasi had keupayaan manusia. </t>
  </si>
  <si>
    <t>Mewajarkan pemilihan alat yang digunakan untuk mengatasi had keupayaan manusia.</t>
  </si>
  <si>
    <t>Mencipta  inovasi secara kreatif suatu alat untuk mengatasi had keupayaan manusia dan memerihalkan hasil ciptaan.</t>
  </si>
  <si>
    <t>10.2 PERKEMBANGAN TEKNOLOGI         10.3 SUMBANGAN TEKNOLOGI</t>
  </si>
  <si>
    <t>Menyatakan  teknologi yang digunakan dalam pelbagai bidang.</t>
  </si>
  <si>
    <r>
      <t>Menceritakan mengikut urutan</t>
    </r>
    <r>
      <rPr>
        <sz val="12"/>
        <color indexed="58"/>
        <rFont val="Arial Narrow"/>
        <family val="2"/>
      </rPr>
      <t xml:space="preserve"> perkembangan teknologi dalam pelbagai bidang.</t>
    </r>
  </si>
  <si>
    <t>Menjelas dengan contoh kepentingan teknologi dalam pelbagai bidang.</t>
  </si>
  <si>
    <t>Menjana idea kebaikan dan keburukan teknologi.</t>
  </si>
  <si>
    <t>Mewajarkan keperluan penciptaan teknologi baru dengan menggunakan bahan secara berhemah.</t>
  </si>
  <si>
    <t xml:space="preserve">Mereka bentuk teknologi masa depan dalam pelbagai bidang secara kreatif dan inovatif. </t>
  </si>
  <si>
    <t>PERATURAN BILIK SAINS</t>
  </si>
  <si>
    <t>Menyatakan salah satu peraturan bilik sains.</t>
  </si>
  <si>
    <t>Menyatakan lebih daripada satu peraturan bilik sains.</t>
  </si>
  <si>
    <t>Mengaplikasi salah satu peraturan bilik sains.</t>
  </si>
  <si>
    <t>Mengaplikasi lebih daripada satu peraturan bilik sains.</t>
  </si>
  <si>
    <t>Memberi sebab peraturan bilik sains perlu dipatuhi.</t>
  </si>
  <si>
    <t>Menjadi contoh kepada rakan dalam mematuhi peraturan bilik sains</t>
  </si>
  <si>
    <t>Nama Murid :</t>
  </si>
  <si>
    <t>No. Surat Beranak</t>
  </si>
  <si>
    <t>Jantina</t>
  </si>
  <si>
    <t>Kelas</t>
  </si>
  <si>
    <t>Nama Guru Sains</t>
  </si>
  <si>
    <t>Tarikh Pelaporan</t>
  </si>
  <si>
    <t>Berikut adalah pernyataan bagi pencapaian murid:</t>
  </si>
  <si>
    <t>STANDARD KANDUNGAN</t>
  </si>
  <si>
    <t>KEMAHIRAN</t>
  </si>
  <si>
    <t>KEMAHIRAN MANIPULATIF</t>
  </si>
  <si>
    <t>PROSES PERNAFASAN MANUSIA</t>
  </si>
  <si>
    <t>PERKUMUHAN DAN PENYAHTINJAAN MANUSIA</t>
  </si>
  <si>
    <t>MANUSIA BERGERAK BALAS TERHADAP RANSANGAN</t>
  </si>
  <si>
    <t>PEWARISAN MANUSIA</t>
  </si>
  <si>
    <t>TABIAT YANG BOLEH MENGGANGGU PROSES HIDUP MANUSIA</t>
  </si>
  <si>
    <t>ORGAN PERNAFASAN HAIWAN</t>
  </si>
  <si>
    <t>TUMBUHAN YANG BERGERAK BALAS TERHADAP RANSANGAN</t>
  </si>
  <si>
    <t>FOTOSINTESIS</t>
  </si>
  <si>
    <t>UKURAN PANJANG</t>
  </si>
  <si>
    <t>LUAS</t>
  </si>
  <si>
    <t>6.3
6.4
6.5</t>
  </si>
  <si>
    <t>ISI PADU OBJEK        
ISI PADU CECAIR             
APLIKASI KONSEP ISI  PADU CECAIR</t>
  </si>
  <si>
    <t>JISIM</t>
  </si>
  <si>
    <t xml:space="preserve">6.7
6.8
6.9
</t>
  </si>
  <si>
    <t>MASA                      
ALAT MENGUKUR MASA                                 
PENGGUNAAN UNIT, ALAT DAN KAEDAH YANG BETUL</t>
  </si>
  <si>
    <t>SUMBER ASAS BAGI BAHAN UNUTK MENGHASILKAN SESUATU OBJEK</t>
  </si>
  <si>
    <t>7.2
7.2</t>
  </si>
  <si>
    <t>SIFAT BAHAN      
MEREKA CIPTA OBJEK</t>
  </si>
  <si>
    <t>SAIZ DAN JARAK RELATIF ANTARA BUMI, BULAN DAN MATAHARI</t>
  </si>
  <si>
    <t>KEPENTINGAN TEKNOLOGI DALAM KEHIDUPAN</t>
  </si>
  <si>
    <t>10.2
10.3</t>
  </si>
  <si>
    <t>PERKEMBANGAN TEKNOLOGI
SUMBANGAN TEKNOLOGI</t>
  </si>
  <si>
    <t>SIKAP SAINTIFIK DAN NILAI MURNI</t>
  </si>
  <si>
    <t>………………………………………………</t>
  </si>
  <si>
    <t>………………………………………….</t>
  </si>
  <si>
    <t xml:space="preserve">                 GURU BESAR</t>
  </si>
  <si>
    <t>KPS</t>
  </si>
  <si>
    <t>PROSE HIDUP MANUSIA</t>
  </si>
  <si>
    <t>PHH</t>
  </si>
  <si>
    <t>PHT</t>
  </si>
  <si>
    <t>UKUR</t>
  </si>
  <si>
    <t>BAHAN</t>
  </si>
  <si>
    <t>KARAT</t>
  </si>
  <si>
    <t>SURIA</t>
  </si>
  <si>
    <t>TEK</t>
  </si>
  <si>
    <t>GRAF TAHAP PENGUASAAN KEMAHIRAN</t>
  </si>
  <si>
    <t>TP</t>
  </si>
  <si>
    <t>graf untuk kps</t>
  </si>
  <si>
    <t>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</si>
</sst>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.0;[Red]0.0"/>
    <numFmt numFmtId="166" formatCode="0.0"/>
  </numFmts>
  <fonts count="25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color indexed="81"/>
      <name val="Tahoma"/>
      <family val="2"/>
    </font>
    <font>
      <b/>
      <sz val="14"/>
      <color indexed="81"/>
      <name val="Arial"/>
      <family val="2"/>
    </font>
    <font>
      <sz val="14"/>
      <color indexed="81"/>
      <name val="Arial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sz val="12"/>
      <color indexed="8"/>
      <name val="Arial Narrow"/>
      <family val="2"/>
    </font>
    <font>
      <sz val="7"/>
      <color indexed="8"/>
      <name val="Times New Roman"/>
      <family val="1"/>
    </font>
    <font>
      <sz val="9"/>
      <color indexed="81"/>
      <name val="Tahoma"/>
      <family val="2"/>
    </font>
    <font>
      <sz val="14"/>
      <color indexed="81"/>
      <name val="Tahoma"/>
      <family val="2"/>
    </font>
    <font>
      <sz val="11"/>
      <name val="Arial"/>
      <family val="2"/>
    </font>
    <font>
      <sz val="12"/>
      <name val="Arial Narrow"/>
      <family val="2"/>
    </font>
    <font>
      <sz val="12"/>
      <color indexed="58"/>
      <name val="Arial Narrow"/>
      <family val="2"/>
    </font>
    <font>
      <sz val="12"/>
      <color indexed="8"/>
      <name val="Symbol"/>
      <family val="1"/>
      <charset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rgb="FF003300"/>
      <name val="Arial Narrow"/>
      <family val="2"/>
    </font>
    <font>
      <b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/>
    <xf numFmtId="1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7" fillId="0" borderId="0" xfId="0" applyFont="1"/>
    <xf numFmtId="0" fontId="15" fillId="0" borderId="0" xfId="0" applyFont="1" applyBorder="1"/>
    <xf numFmtId="0" fontId="17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5" fillId="0" borderId="0" xfId="0" applyFont="1" applyAlignment="1"/>
    <xf numFmtId="0" fontId="18" fillId="0" borderId="0" xfId="0" applyFont="1" applyAlignment="1">
      <alignment horizontal="left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20" fillId="0" borderId="0" xfId="0" applyFont="1"/>
    <xf numFmtId="0" fontId="20" fillId="0" borderId="0" xfId="0" applyFont="1" applyAlignment="1">
      <alignment horizontal="left" indent="1"/>
    </xf>
    <xf numFmtId="0" fontId="21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6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23" fillId="0" borderId="0" xfId="0" applyFont="1"/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Border="1"/>
    <xf numFmtId="0" fontId="24" fillId="0" borderId="0" xfId="0" applyFont="1" applyAlignment="1">
      <alignment vertical="center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wrapText="1"/>
    </xf>
    <xf numFmtId="0" fontId="15" fillId="0" borderId="1" xfId="0" applyFont="1" applyBorder="1" applyAlignment="1">
      <alignment vertical="center"/>
    </xf>
    <xf numFmtId="0" fontId="16" fillId="0" borderId="0" xfId="0" applyFont="1" applyAlignment="1" applyProtection="1">
      <alignment horizontal="center"/>
      <protection locked="0"/>
    </xf>
    <xf numFmtId="1" fontId="16" fillId="0" borderId="0" xfId="0" applyNumberFormat="1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165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0" fontId="15" fillId="0" borderId="0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0" xfId="0" applyFont="1" applyFill="1"/>
    <xf numFmtId="1" fontId="0" fillId="0" borderId="0" xfId="0" applyNumberFormat="1"/>
    <xf numFmtId="0" fontId="0" fillId="0" borderId="0" xfId="0" applyAlignment="1"/>
    <xf numFmtId="0" fontId="0" fillId="2" borderId="0" xfId="0" applyFill="1"/>
    <xf numFmtId="2" fontId="0" fillId="0" borderId="0" xfId="0" applyNumberFormat="1"/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left" inden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4" borderId="0" xfId="0" applyFont="1" applyFill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top" wrapText="1"/>
    </xf>
    <xf numFmtId="0" fontId="19" fillId="0" borderId="0" xfId="0" applyFont="1" applyAlignment="1" applyProtection="1">
      <alignment horizontal="center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66" fontId="15" fillId="0" borderId="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2" fontId="15" fillId="0" borderId="5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0" fillId="0" borderId="7" xfId="0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MY"/>
              <a:t>TAHAP</a:t>
            </a:r>
            <a:r>
              <a:rPr lang="en-MY" baseline="0"/>
              <a:t> PENGUASAAN KEMAHIRAN</a:t>
            </a:r>
            <a:endParaRPr lang="en-MY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05633802816901E-2"/>
          <c:y val="8.247422680412371E-2"/>
          <c:w val="0.8492957746478873"/>
          <c:h val="0.53313696612665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GRAF!$H$41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cat>
            <c:strRef>
              <c:f>GRAF!$G$42:$G$55</c:f>
              <c:strCache>
                <c:ptCount val="14"/>
                <c:pt idx="0">
                  <c:v>MEMERHATI</c:v>
                </c:pt>
                <c:pt idx="1">
                  <c:v>MENGELAS</c:v>
                </c:pt>
                <c:pt idx="2">
                  <c:v>MENGUKUR MENGGUNAKAN NOMBOR</c:v>
                </c:pt>
                <c:pt idx="3">
                  <c:v>MEMBUAT INFERENS</c:v>
                </c:pt>
                <c:pt idx="4">
                  <c:v>MERAMAL</c:v>
                </c:pt>
                <c:pt idx="5">
                  <c:v>BERKOMUNIKASI</c:v>
                </c:pt>
                <c:pt idx="6">
                  <c:v>MENGGUNAKAN PERHUBUNGAN RUANG DAN MASA</c:v>
                </c:pt>
                <c:pt idx="7">
                  <c:v>MENTAFSIR DATA</c:v>
                </c:pt>
                <c:pt idx="8">
                  <c:v>MENDEFINISI SECARA OPERASI</c:v>
                </c:pt>
                <c:pt idx="9">
                  <c:v>MENGAWAL PEMBOLEH UBAH</c:v>
                </c:pt>
                <c:pt idx="10">
                  <c:v>MEMBUAT HIPOTESIS</c:v>
                </c:pt>
                <c:pt idx="11">
                  <c:v>MENGEKSPERIMEN</c:v>
                </c:pt>
                <c:pt idx="12">
                  <c:v>KEMAHIRAN MANIPULATIF</c:v>
                </c:pt>
                <c:pt idx="13">
                  <c:v>PERATURAN BILIK SAINS</c:v>
                </c:pt>
              </c:strCache>
            </c:strRef>
          </c:cat>
          <c:val>
            <c:numRef>
              <c:f>GRAF!$H$42:$H$55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E0C-9A22-75E978085164}"/>
            </c:ext>
          </c:extLst>
        </c:ser>
        <c:ser>
          <c:idx val="1"/>
          <c:order val="1"/>
          <c:tx>
            <c:strRef>
              <c:f>GRAF!$I$41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cat>
            <c:strRef>
              <c:f>GRAF!$G$42:$G$55</c:f>
              <c:strCache>
                <c:ptCount val="14"/>
                <c:pt idx="0">
                  <c:v>MEMERHATI</c:v>
                </c:pt>
                <c:pt idx="1">
                  <c:v>MENGELAS</c:v>
                </c:pt>
                <c:pt idx="2">
                  <c:v>MENGUKUR MENGGUNAKAN NOMBOR</c:v>
                </c:pt>
                <c:pt idx="3">
                  <c:v>MEMBUAT INFERENS</c:v>
                </c:pt>
                <c:pt idx="4">
                  <c:v>MERAMAL</c:v>
                </c:pt>
                <c:pt idx="5">
                  <c:v>BERKOMUNIKASI</c:v>
                </c:pt>
                <c:pt idx="6">
                  <c:v>MENGGUNAKAN PERHUBUNGAN RUANG DAN MASA</c:v>
                </c:pt>
                <c:pt idx="7">
                  <c:v>MENTAFSIR DATA</c:v>
                </c:pt>
                <c:pt idx="8">
                  <c:v>MENDEFINISI SECARA OPERASI</c:v>
                </c:pt>
                <c:pt idx="9">
                  <c:v>MENGAWAL PEMBOLEH UBAH</c:v>
                </c:pt>
                <c:pt idx="10">
                  <c:v>MEMBUAT HIPOTESIS</c:v>
                </c:pt>
                <c:pt idx="11">
                  <c:v>MENGEKSPERIMEN</c:v>
                </c:pt>
                <c:pt idx="12">
                  <c:v>KEMAHIRAN MANIPULATIF</c:v>
                </c:pt>
                <c:pt idx="13">
                  <c:v>PERATURAN BILIK SAINS</c:v>
                </c:pt>
              </c:strCache>
            </c:strRef>
          </c:cat>
          <c:val>
            <c:numRef>
              <c:f>GRAF!$I$42:$I$55</c:f>
              <c:numCache>
                <c:formatCode>General</c:formatCode>
                <c:ptCount val="14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C-4E0C-9A22-75E978085164}"/>
            </c:ext>
          </c:extLst>
        </c:ser>
        <c:ser>
          <c:idx val="2"/>
          <c:order val="2"/>
          <c:tx>
            <c:strRef>
              <c:f>GRAF!$J$41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cat>
            <c:strRef>
              <c:f>GRAF!$G$42:$G$55</c:f>
              <c:strCache>
                <c:ptCount val="14"/>
                <c:pt idx="0">
                  <c:v>MEMERHATI</c:v>
                </c:pt>
                <c:pt idx="1">
                  <c:v>MENGELAS</c:v>
                </c:pt>
                <c:pt idx="2">
                  <c:v>MENGUKUR MENGGUNAKAN NOMBOR</c:v>
                </c:pt>
                <c:pt idx="3">
                  <c:v>MEMBUAT INFERENS</c:v>
                </c:pt>
                <c:pt idx="4">
                  <c:v>MERAMAL</c:v>
                </c:pt>
                <c:pt idx="5">
                  <c:v>BERKOMUNIKASI</c:v>
                </c:pt>
                <c:pt idx="6">
                  <c:v>MENGGUNAKAN PERHUBUNGAN RUANG DAN MASA</c:v>
                </c:pt>
                <c:pt idx="7">
                  <c:v>MENTAFSIR DATA</c:v>
                </c:pt>
                <c:pt idx="8">
                  <c:v>MENDEFINISI SECARA OPERASI</c:v>
                </c:pt>
                <c:pt idx="9">
                  <c:v>MENGAWAL PEMBOLEH UBAH</c:v>
                </c:pt>
                <c:pt idx="10">
                  <c:v>MEMBUAT HIPOTESIS</c:v>
                </c:pt>
                <c:pt idx="11">
                  <c:v>MENGEKSPERIMEN</c:v>
                </c:pt>
                <c:pt idx="12">
                  <c:v>KEMAHIRAN MANIPULATIF</c:v>
                </c:pt>
                <c:pt idx="13">
                  <c:v>PERATURAN BILIK SAINS</c:v>
                </c:pt>
              </c:strCache>
            </c:strRef>
          </c:cat>
          <c:val>
            <c:numRef>
              <c:f>GRAF!$J$42:$J$55</c:f>
              <c:numCache>
                <c:formatCode>General</c:formatCode>
                <c:ptCount val="14"/>
                <c:pt idx="0">
                  <c:v>13</c:v>
                </c:pt>
                <c:pt idx="1">
                  <c:v>15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2C-4E0C-9A22-75E978085164}"/>
            </c:ext>
          </c:extLst>
        </c:ser>
        <c:ser>
          <c:idx val="3"/>
          <c:order val="3"/>
          <c:tx>
            <c:strRef>
              <c:f>GRAF!$K$41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cat>
            <c:strRef>
              <c:f>GRAF!$G$42:$G$55</c:f>
              <c:strCache>
                <c:ptCount val="14"/>
                <c:pt idx="0">
                  <c:v>MEMERHATI</c:v>
                </c:pt>
                <c:pt idx="1">
                  <c:v>MENGELAS</c:v>
                </c:pt>
                <c:pt idx="2">
                  <c:v>MENGUKUR MENGGUNAKAN NOMBOR</c:v>
                </c:pt>
                <c:pt idx="3">
                  <c:v>MEMBUAT INFERENS</c:v>
                </c:pt>
                <c:pt idx="4">
                  <c:v>MERAMAL</c:v>
                </c:pt>
                <c:pt idx="5">
                  <c:v>BERKOMUNIKASI</c:v>
                </c:pt>
                <c:pt idx="6">
                  <c:v>MENGGUNAKAN PERHUBUNGAN RUANG DAN MASA</c:v>
                </c:pt>
                <c:pt idx="7">
                  <c:v>MENTAFSIR DATA</c:v>
                </c:pt>
                <c:pt idx="8">
                  <c:v>MENDEFINISI SECARA OPERASI</c:v>
                </c:pt>
                <c:pt idx="9">
                  <c:v>MENGAWAL PEMBOLEH UBAH</c:v>
                </c:pt>
                <c:pt idx="10">
                  <c:v>MEMBUAT HIPOTESIS</c:v>
                </c:pt>
                <c:pt idx="11">
                  <c:v>MENGEKSPERIMEN</c:v>
                </c:pt>
                <c:pt idx="12">
                  <c:v>KEMAHIRAN MANIPULATIF</c:v>
                </c:pt>
                <c:pt idx="13">
                  <c:v>PERATURAN BILIK SAINS</c:v>
                </c:pt>
              </c:strCache>
            </c:strRef>
          </c:cat>
          <c:val>
            <c:numRef>
              <c:f>GRAF!$K$42:$K$55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2C-4E0C-9A22-75E978085164}"/>
            </c:ext>
          </c:extLst>
        </c:ser>
        <c:ser>
          <c:idx val="4"/>
          <c:order val="4"/>
          <c:tx>
            <c:strRef>
              <c:f>GRAF!$L$41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GRAF!$G$42:$G$55</c:f>
              <c:strCache>
                <c:ptCount val="14"/>
                <c:pt idx="0">
                  <c:v>MEMERHATI</c:v>
                </c:pt>
                <c:pt idx="1">
                  <c:v>MENGELAS</c:v>
                </c:pt>
                <c:pt idx="2">
                  <c:v>MENGUKUR MENGGUNAKAN NOMBOR</c:v>
                </c:pt>
                <c:pt idx="3">
                  <c:v>MEMBUAT INFERENS</c:v>
                </c:pt>
                <c:pt idx="4">
                  <c:v>MERAMAL</c:v>
                </c:pt>
                <c:pt idx="5">
                  <c:v>BERKOMUNIKASI</c:v>
                </c:pt>
                <c:pt idx="6">
                  <c:v>MENGGUNAKAN PERHUBUNGAN RUANG DAN MASA</c:v>
                </c:pt>
                <c:pt idx="7">
                  <c:v>MENTAFSIR DATA</c:v>
                </c:pt>
                <c:pt idx="8">
                  <c:v>MENDEFINISI SECARA OPERASI</c:v>
                </c:pt>
                <c:pt idx="9">
                  <c:v>MENGAWAL PEMBOLEH UBAH</c:v>
                </c:pt>
                <c:pt idx="10">
                  <c:v>MEMBUAT HIPOTESIS</c:v>
                </c:pt>
                <c:pt idx="11">
                  <c:v>MENGEKSPERIMEN</c:v>
                </c:pt>
                <c:pt idx="12">
                  <c:v>KEMAHIRAN MANIPULATIF</c:v>
                </c:pt>
                <c:pt idx="13">
                  <c:v>PERATURAN BILIK SAINS</c:v>
                </c:pt>
              </c:strCache>
            </c:strRef>
          </c:cat>
          <c:val>
            <c:numRef>
              <c:f>GRAF!$L$42:$L$55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2C-4E0C-9A22-75E978085164}"/>
            </c:ext>
          </c:extLst>
        </c:ser>
        <c:ser>
          <c:idx val="5"/>
          <c:order val="5"/>
          <c:tx>
            <c:strRef>
              <c:f>GRAF!$M$41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GRAF!$G$42:$G$55</c:f>
              <c:strCache>
                <c:ptCount val="14"/>
                <c:pt idx="0">
                  <c:v>MEMERHATI</c:v>
                </c:pt>
                <c:pt idx="1">
                  <c:v>MENGELAS</c:v>
                </c:pt>
                <c:pt idx="2">
                  <c:v>MENGUKUR MENGGUNAKAN NOMBOR</c:v>
                </c:pt>
                <c:pt idx="3">
                  <c:v>MEMBUAT INFERENS</c:v>
                </c:pt>
                <c:pt idx="4">
                  <c:v>MERAMAL</c:v>
                </c:pt>
                <c:pt idx="5">
                  <c:v>BERKOMUNIKASI</c:v>
                </c:pt>
                <c:pt idx="6">
                  <c:v>MENGGUNAKAN PERHUBUNGAN RUANG DAN MASA</c:v>
                </c:pt>
                <c:pt idx="7">
                  <c:v>MENTAFSIR DATA</c:v>
                </c:pt>
                <c:pt idx="8">
                  <c:v>MENDEFINISI SECARA OPERASI</c:v>
                </c:pt>
                <c:pt idx="9">
                  <c:v>MENGAWAL PEMBOLEH UBAH</c:v>
                </c:pt>
                <c:pt idx="10">
                  <c:v>MEMBUAT HIPOTESIS</c:v>
                </c:pt>
                <c:pt idx="11">
                  <c:v>MENGEKSPERIMEN</c:v>
                </c:pt>
                <c:pt idx="12">
                  <c:v>KEMAHIRAN MANIPULATIF</c:v>
                </c:pt>
                <c:pt idx="13">
                  <c:v>PERATURAN BILIK SAINS</c:v>
                </c:pt>
              </c:strCache>
            </c:strRef>
          </c:cat>
          <c:val>
            <c:numRef>
              <c:f>GRAF!$M$42:$M$55</c:f>
              <c:numCache>
                <c:formatCode>General</c:formatCode>
                <c:ptCount val="14"/>
                <c:pt idx="0">
                  <c:v>0</c:v>
                </c:pt>
                <c:pt idx="1">
                  <c:v>13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19</c:v>
                </c:pt>
                <c:pt idx="11">
                  <c:v>18</c:v>
                </c:pt>
                <c:pt idx="12">
                  <c:v>18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2C-4E0C-9A22-75E97808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1216"/>
        <c:axId val="66923520"/>
      </c:barChart>
      <c:catAx>
        <c:axId val="6692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MY"/>
                  <a:t>KEMAHIRAN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6923520"/>
        <c:crosses val="autoZero"/>
        <c:auto val="1"/>
        <c:lblAlgn val="ctr"/>
        <c:lblOffset val="100"/>
        <c:noMultiLvlLbl val="0"/>
      </c:catAx>
      <c:valAx>
        <c:axId val="6692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MY"/>
                  <a:t>BILANGAN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92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38</xdr:row>
      <xdr:rowOff>171450</xdr:rowOff>
    </xdr:from>
    <xdr:to>
      <xdr:col>22</xdr:col>
      <xdr:colOff>247650</xdr:colOff>
      <xdr:row>72</xdr:row>
      <xdr:rowOff>123825</xdr:rowOff>
    </xdr:to>
    <xdr:graphicFrame macro="">
      <xdr:nvGraphicFramePr>
        <xdr:cNvPr id="12298" name="Chart 1">
          <a:extLst>
            <a:ext uri="{FF2B5EF4-FFF2-40B4-BE49-F238E27FC236}">
              <a16:creationId xmlns:a16="http://schemas.microsoft.com/office/drawing/2014/main" id="{00000000-0008-0000-0300-00000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N71"/>
  <sheetViews>
    <sheetView showGridLines="0" tabSelected="1" view="pageBreakPreview" topLeftCell="C1" zoomScale="50" zoomScaleNormal="60" zoomScaleSheetLayoutView="50" workbookViewId="0">
      <selection activeCell="AM6" sqref="AM6"/>
    </sheetView>
  </sheetViews>
  <sheetFormatPr defaultRowHeight="15"/>
  <cols>
    <col min="1" max="1" width="4.140625" style="7" customWidth="1"/>
    <col min="2" max="2" width="45.7109375" style="7" customWidth="1"/>
    <col min="3" max="3" width="15.7109375" style="7" customWidth="1"/>
    <col min="4" max="4" width="11.28515625" style="60" bestFit="1" customWidth="1"/>
    <col min="5" max="17" width="7.7109375" style="7" customWidth="1"/>
    <col min="18" max="18" width="10.5703125" style="7" customWidth="1"/>
    <col min="19" max="23" width="7.7109375" style="7" customWidth="1"/>
    <col min="24" max="24" width="18.7109375" style="7" customWidth="1"/>
    <col min="25" max="33" width="7.7109375" style="7" customWidth="1"/>
    <col min="34" max="34" width="18.7109375" style="7" customWidth="1"/>
    <col min="35" max="36" width="7.7109375" style="7" customWidth="1"/>
    <col min="37" max="37" width="9.5703125" style="7" customWidth="1"/>
    <col min="38" max="38" width="9.42578125" style="7" customWidth="1"/>
    <col min="39" max="39" width="18.7109375" style="7" customWidth="1"/>
    <col min="40" max="40" width="20.140625" style="7" customWidth="1"/>
    <col min="41" max="41" width="9.140625" style="7"/>
    <col min="42" max="42" width="18.140625" style="7" customWidth="1"/>
    <col min="43" max="16384" width="9.140625" style="7"/>
  </cols>
  <sheetData>
    <row r="1" spans="1:40" ht="15.7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15.7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>
      <c r="A3" s="21"/>
      <c r="B3" s="21"/>
      <c r="C3" s="21"/>
      <c r="D3" s="5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40" ht="15.7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>
      <c r="A5" s="21"/>
      <c r="B5" s="21"/>
      <c r="C5" s="21"/>
      <c r="D5" s="5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24.95" customHeight="1">
      <c r="A6" s="13"/>
      <c r="B6" s="57" t="s">
        <v>3</v>
      </c>
      <c r="C6" s="46" t="s">
        <v>4</v>
      </c>
      <c r="D6" s="61"/>
      <c r="E6" s="47"/>
      <c r="R6" s="58" t="s">
        <v>5</v>
      </c>
      <c r="S6" s="106" t="s">
        <v>6</v>
      </c>
      <c r="T6" s="107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8"/>
      <c r="AN6" s="14"/>
    </row>
    <row r="8" spans="1:40" ht="102" customHeight="1">
      <c r="A8" s="98" t="s">
        <v>7</v>
      </c>
      <c r="B8" s="98" t="s">
        <v>8</v>
      </c>
      <c r="C8" s="101" t="s">
        <v>9</v>
      </c>
      <c r="D8" s="98" t="s">
        <v>10</v>
      </c>
      <c r="E8" s="112" t="s">
        <v>11</v>
      </c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4"/>
      <c r="S8" s="93" t="s">
        <v>12</v>
      </c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79" t="s">
        <v>13</v>
      </c>
      <c r="AN8" s="95" t="s">
        <v>14</v>
      </c>
    </row>
    <row r="9" spans="1:40" ht="67.5" customHeight="1">
      <c r="A9" s="99"/>
      <c r="B9" s="99"/>
      <c r="C9" s="102"/>
      <c r="D9" s="99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7"/>
      <c r="S9" s="93" t="s">
        <v>15</v>
      </c>
      <c r="T9" s="94"/>
      <c r="U9" s="94"/>
      <c r="V9" s="94"/>
      <c r="W9" s="108"/>
      <c r="X9" s="53" t="s">
        <v>16</v>
      </c>
      <c r="Y9" s="93" t="s">
        <v>17</v>
      </c>
      <c r="Z9" s="108"/>
      <c r="AA9" s="93" t="s">
        <v>18</v>
      </c>
      <c r="AB9" s="94"/>
      <c r="AC9" s="94"/>
      <c r="AD9" s="94"/>
      <c r="AE9" s="108"/>
      <c r="AF9" s="93" t="s">
        <v>19</v>
      </c>
      <c r="AG9" s="108"/>
      <c r="AH9" s="80" t="s">
        <v>20</v>
      </c>
      <c r="AI9" s="93" t="s">
        <v>21</v>
      </c>
      <c r="AJ9" s="108"/>
      <c r="AK9" s="93" t="s">
        <v>22</v>
      </c>
      <c r="AL9" s="94"/>
      <c r="AM9" s="104" t="s">
        <v>23</v>
      </c>
      <c r="AN9" s="96"/>
    </row>
    <row r="10" spans="1:40" ht="50.1" customHeight="1">
      <c r="A10" s="100"/>
      <c r="B10" s="100"/>
      <c r="C10" s="103"/>
      <c r="D10" s="100"/>
      <c r="E10" s="53" t="s">
        <v>24</v>
      </c>
      <c r="F10" s="53" t="s">
        <v>25</v>
      </c>
      <c r="G10" s="53" t="s">
        <v>26</v>
      </c>
      <c r="H10" s="53" t="s">
        <v>27</v>
      </c>
      <c r="I10" s="53" t="s">
        <v>28</v>
      </c>
      <c r="J10" s="53" t="s">
        <v>29</v>
      </c>
      <c r="K10" s="53" t="s">
        <v>30</v>
      </c>
      <c r="L10" s="53" t="s">
        <v>31</v>
      </c>
      <c r="M10" s="53" t="s">
        <v>32</v>
      </c>
      <c r="N10" s="54" t="s">
        <v>33</v>
      </c>
      <c r="O10" s="53" t="s">
        <v>34</v>
      </c>
      <c r="P10" s="53" t="s">
        <v>35</v>
      </c>
      <c r="Q10" s="53">
        <v>1.2</v>
      </c>
      <c r="R10" s="53">
        <v>2.1</v>
      </c>
      <c r="S10" s="55">
        <v>3.1</v>
      </c>
      <c r="T10" s="55">
        <v>3.2</v>
      </c>
      <c r="U10" s="55">
        <v>3.3</v>
      </c>
      <c r="V10" s="55">
        <v>3.4</v>
      </c>
      <c r="W10" s="55">
        <v>3.5</v>
      </c>
      <c r="X10" s="55">
        <v>4.0999999999999996</v>
      </c>
      <c r="Y10" s="55">
        <v>5.0999999999999996</v>
      </c>
      <c r="Z10" s="55">
        <v>5.2</v>
      </c>
      <c r="AA10" s="55">
        <v>6.1</v>
      </c>
      <c r="AB10" s="55">
        <v>6.2</v>
      </c>
      <c r="AC10" s="56" t="s">
        <v>36</v>
      </c>
      <c r="AD10" s="55">
        <v>6.6</v>
      </c>
      <c r="AE10" s="56" t="s">
        <v>37</v>
      </c>
      <c r="AF10" s="55">
        <v>7.1</v>
      </c>
      <c r="AG10" s="56" t="s">
        <v>38</v>
      </c>
      <c r="AH10" s="55">
        <v>8.1</v>
      </c>
      <c r="AI10" s="55">
        <v>9.1</v>
      </c>
      <c r="AJ10" s="55">
        <v>9.1999999999999993</v>
      </c>
      <c r="AK10" s="55">
        <v>10.1</v>
      </c>
      <c r="AL10" s="56" t="s">
        <v>39</v>
      </c>
      <c r="AM10" s="105"/>
      <c r="AN10" s="97"/>
    </row>
    <row r="11" spans="1:40" ht="30" customHeight="1">
      <c r="A11" s="18">
        <v>1</v>
      </c>
      <c r="B11" s="88" t="s">
        <v>40</v>
      </c>
      <c r="C11" s="19" t="s">
        <v>41</v>
      </c>
      <c r="D11" s="19" t="s">
        <v>42</v>
      </c>
      <c r="E11" s="20">
        <v>3</v>
      </c>
      <c r="F11" s="20">
        <v>6</v>
      </c>
      <c r="G11" s="20">
        <v>6</v>
      </c>
      <c r="H11" s="20">
        <v>6</v>
      </c>
      <c r="I11" s="20">
        <v>6</v>
      </c>
      <c r="J11" s="20">
        <v>6</v>
      </c>
      <c r="K11" s="20">
        <v>6</v>
      </c>
      <c r="L11" s="20">
        <v>6</v>
      </c>
      <c r="M11" s="20">
        <v>6</v>
      </c>
      <c r="N11" s="20">
        <v>6</v>
      </c>
      <c r="O11" s="20">
        <v>6</v>
      </c>
      <c r="P11" s="20">
        <v>6</v>
      </c>
      <c r="Q11" s="20">
        <v>6</v>
      </c>
      <c r="R11" s="20">
        <v>4</v>
      </c>
      <c r="S11" s="20">
        <v>6</v>
      </c>
      <c r="T11" s="20">
        <v>5</v>
      </c>
      <c r="U11" s="20">
        <v>4</v>
      </c>
      <c r="V11" s="20">
        <v>3</v>
      </c>
      <c r="W11" s="20">
        <v>2</v>
      </c>
      <c r="X11" s="20">
        <v>6</v>
      </c>
      <c r="Y11" s="20">
        <v>6</v>
      </c>
      <c r="Z11" s="20">
        <v>6</v>
      </c>
      <c r="AA11" s="20">
        <v>6</v>
      </c>
      <c r="AB11" s="20">
        <v>6</v>
      </c>
      <c r="AC11" s="20">
        <v>6</v>
      </c>
      <c r="AD11" s="20">
        <v>6</v>
      </c>
      <c r="AE11" s="20">
        <v>6</v>
      </c>
      <c r="AF11" s="20">
        <v>6</v>
      </c>
      <c r="AG11" s="20">
        <v>6</v>
      </c>
      <c r="AH11" s="20">
        <v>6</v>
      </c>
      <c r="AI11" s="20">
        <v>6</v>
      </c>
      <c r="AJ11" s="20">
        <v>6</v>
      </c>
      <c r="AK11" s="20">
        <v>6</v>
      </c>
      <c r="AL11" s="20">
        <v>6</v>
      </c>
      <c r="AM11" s="20">
        <v>6</v>
      </c>
      <c r="AN11" s="8"/>
    </row>
    <row r="12" spans="1:40" ht="30" customHeight="1">
      <c r="A12" s="18">
        <v>2</v>
      </c>
      <c r="B12" s="88" t="s">
        <v>43</v>
      </c>
      <c r="C12" s="19" t="s">
        <v>44</v>
      </c>
      <c r="D12" s="19" t="s">
        <v>42</v>
      </c>
      <c r="E12" s="20">
        <v>2</v>
      </c>
      <c r="F12" s="20">
        <v>3</v>
      </c>
      <c r="G12" s="20">
        <v>3</v>
      </c>
      <c r="H12" s="20">
        <v>3</v>
      </c>
      <c r="I12" s="20">
        <v>3</v>
      </c>
      <c r="J12" s="20">
        <v>3</v>
      </c>
      <c r="K12" s="20">
        <v>3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3</v>
      </c>
      <c r="X12" s="20">
        <v>3</v>
      </c>
      <c r="Y12" s="20">
        <v>3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3</v>
      </c>
      <c r="AN12" s="8"/>
    </row>
    <row r="13" spans="1:40" ht="30" customHeight="1">
      <c r="A13" s="18">
        <v>3</v>
      </c>
      <c r="B13" s="88" t="s">
        <v>45</v>
      </c>
      <c r="C13" s="19" t="s">
        <v>46</v>
      </c>
      <c r="D13" s="19" t="s">
        <v>42</v>
      </c>
      <c r="E13" s="20">
        <v>2</v>
      </c>
      <c r="F13" s="20">
        <v>3</v>
      </c>
      <c r="G13" s="20">
        <v>3</v>
      </c>
      <c r="H13" s="20">
        <v>3</v>
      </c>
      <c r="I13" s="20">
        <v>3</v>
      </c>
      <c r="J13" s="20">
        <v>3</v>
      </c>
      <c r="K13" s="20">
        <v>3</v>
      </c>
      <c r="L13" s="20">
        <v>3</v>
      </c>
      <c r="M13" s="20">
        <v>3</v>
      </c>
      <c r="N13" s="20">
        <v>3</v>
      </c>
      <c r="O13" s="20">
        <v>3</v>
      </c>
      <c r="P13" s="20">
        <v>3</v>
      </c>
      <c r="Q13" s="20">
        <v>3</v>
      </c>
      <c r="R13" s="20">
        <v>3</v>
      </c>
      <c r="S13" s="20">
        <v>3</v>
      </c>
      <c r="T13" s="20">
        <v>3</v>
      </c>
      <c r="U13" s="20">
        <v>3</v>
      </c>
      <c r="V13" s="20">
        <v>3</v>
      </c>
      <c r="W13" s="20">
        <v>3</v>
      </c>
      <c r="X13" s="20">
        <v>3</v>
      </c>
      <c r="Y13" s="20">
        <v>3</v>
      </c>
      <c r="Z13" s="20">
        <v>3</v>
      </c>
      <c r="AA13" s="20">
        <v>3</v>
      </c>
      <c r="AB13" s="20">
        <v>3</v>
      </c>
      <c r="AC13" s="20">
        <v>3</v>
      </c>
      <c r="AD13" s="20">
        <v>3</v>
      </c>
      <c r="AE13" s="20">
        <v>3</v>
      </c>
      <c r="AF13" s="20">
        <v>3</v>
      </c>
      <c r="AG13" s="20">
        <v>3</v>
      </c>
      <c r="AH13" s="20">
        <v>3</v>
      </c>
      <c r="AI13" s="20">
        <v>3</v>
      </c>
      <c r="AJ13" s="20">
        <v>3</v>
      </c>
      <c r="AK13" s="20">
        <v>3</v>
      </c>
      <c r="AL13" s="20">
        <v>3</v>
      </c>
      <c r="AM13" s="20">
        <v>3</v>
      </c>
      <c r="AN13" s="8"/>
    </row>
    <row r="14" spans="1:40" ht="30" customHeight="1">
      <c r="A14" s="18">
        <v>4</v>
      </c>
      <c r="B14" s="88" t="s">
        <v>47</v>
      </c>
      <c r="C14" s="19" t="s">
        <v>48</v>
      </c>
      <c r="D14" s="19" t="s">
        <v>42</v>
      </c>
      <c r="E14" s="20">
        <v>2</v>
      </c>
      <c r="F14" s="20">
        <v>3</v>
      </c>
      <c r="G14" s="20">
        <v>3</v>
      </c>
      <c r="H14" s="20">
        <v>3</v>
      </c>
      <c r="I14" s="20">
        <v>3</v>
      </c>
      <c r="J14" s="20">
        <v>3</v>
      </c>
      <c r="K14" s="20">
        <v>3</v>
      </c>
      <c r="L14" s="20">
        <v>3</v>
      </c>
      <c r="M14" s="20">
        <v>3</v>
      </c>
      <c r="N14" s="20">
        <v>3</v>
      </c>
      <c r="O14" s="20">
        <v>3</v>
      </c>
      <c r="P14" s="20">
        <v>3</v>
      </c>
      <c r="Q14" s="20">
        <v>3</v>
      </c>
      <c r="R14" s="20">
        <v>3</v>
      </c>
      <c r="S14" s="20">
        <v>3</v>
      </c>
      <c r="T14" s="20">
        <v>3</v>
      </c>
      <c r="U14" s="20">
        <v>3</v>
      </c>
      <c r="V14" s="20">
        <v>3</v>
      </c>
      <c r="W14" s="20">
        <v>3</v>
      </c>
      <c r="X14" s="20">
        <v>3</v>
      </c>
      <c r="Y14" s="20">
        <v>3</v>
      </c>
      <c r="Z14" s="20">
        <v>3</v>
      </c>
      <c r="AA14" s="20">
        <v>3</v>
      </c>
      <c r="AB14" s="20">
        <v>3</v>
      </c>
      <c r="AC14" s="20">
        <v>3</v>
      </c>
      <c r="AD14" s="20">
        <v>3</v>
      </c>
      <c r="AE14" s="20">
        <v>3</v>
      </c>
      <c r="AF14" s="20">
        <v>3</v>
      </c>
      <c r="AG14" s="20">
        <v>3</v>
      </c>
      <c r="AH14" s="20">
        <v>3</v>
      </c>
      <c r="AI14" s="20">
        <v>3</v>
      </c>
      <c r="AJ14" s="20">
        <v>3</v>
      </c>
      <c r="AK14" s="20">
        <v>3</v>
      </c>
      <c r="AL14" s="20">
        <v>3</v>
      </c>
      <c r="AM14" s="20">
        <v>3</v>
      </c>
      <c r="AN14" s="8"/>
    </row>
    <row r="15" spans="1:40" ht="30" customHeight="1">
      <c r="A15" s="18">
        <v>5</v>
      </c>
      <c r="B15" s="88" t="s">
        <v>49</v>
      </c>
      <c r="C15" s="19" t="s">
        <v>50</v>
      </c>
      <c r="D15" s="19" t="s">
        <v>42</v>
      </c>
      <c r="E15" s="20">
        <v>2</v>
      </c>
      <c r="F15" s="20">
        <v>3</v>
      </c>
      <c r="G15" s="20">
        <v>4</v>
      </c>
      <c r="H15" s="20">
        <v>3</v>
      </c>
      <c r="I15" s="20">
        <v>4</v>
      </c>
      <c r="J15" s="20">
        <v>5</v>
      </c>
      <c r="K15" s="20">
        <v>3</v>
      </c>
      <c r="L15" s="20">
        <v>5</v>
      </c>
      <c r="M15" s="20">
        <v>4</v>
      </c>
      <c r="N15" s="20">
        <v>5</v>
      </c>
      <c r="O15" s="20">
        <v>4</v>
      </c>
      <c r="P15" s="20">
        <v>3</v>
      </c>
      <c r="Q15" s="20">
        <v>4</v>
      </c>
      <c r="R15" s="20">
        <v>2</v>
      </c>
      <c r="S15" s="20">
        <v>2</v>
      </c>
      <c r="T15" s="20">
        <v>3</v>
      </c>
      <c r="U15" s="20">
        <v>4</v>
      </c>
      <c r="V15" s="20">
        <v>5</v>
      </c>
      <c r="W15" s="20">
        <v>3</v>
      </c>
      <c r="X15" s="20">
        <v>3</v>
      </c>
      <c r="Y15" s="20">
        <v>4</v>
      </c>
      <c r="Z15" s="20">
        <v>5</v>
      </c>
      <c r="AA15" s="20">
        <v>5</v>
      </c>
      <c r="AB15" s="20">
        <v>5</v>
      </c>
      <c r="AC15" s="20">
        <v>5</v>
      </c>
      <c r="AD15" s="20">
        <v>4</v>
      </c>
      <c r="AE15" s="20">
        <v>4</v>
      </c>
      <c r="AF15" s="20">
        <v>4</v>
      </c>
      <c r="AG15" s="20">
        <v>3</v>
      </c>
      <c r="AH15" s="20">
        <v>4</v>
      </c>
      <c r="AI15" s="20">
        <v>4</v>
      </c>
      <c r="AJ15" s="20">
        <v>2</v>
      </c>
      <c r="AK15" s="20">
        <v>3</v>
      </c>
      <c r="AL15" s="20">
        <v>3</v>
      </c>
      <c r="AM15" s="20">
        <v>4</v>
      </c>
      <c r="AN15" s="8"/>
    </row>
    <row r="16" spans="1:40" ht="30" customHeight="1">
      <c r="A16" s="18">
        <v>6</v>
      </c>
      <c r="B16" s="88" t="s">
        <v>51</v>
      </c>
      <c r="C16" s="19" t="s">
        <v>52</v>
      </c>
      <c r="D16" s="19" t="s">
        <v>42</v>
      </c>
      <c r="E16" s="20">
        <v>3</v>
      </c>
      <c r="F16" s="20">
        <v>6</v>
      </c>
      <c r="G16" s="20">
        <v>6</v>
      </c>
      <c r="H16" s="20">
        <v>6</v>
      </c>
      <c r="I16" s="20">
        <v>6</v>
      </c>
      <c r="J16" s="20">
        <v>6</v>
      </c>
      <c r="K16" s="20">
        <v>6</v>
      </c>
      <c r="L16" s="20">
        <v>6</v>
      </c>
      <c r="M16" s="20">
        <v>6</v>
      </c>
      <c r="N16" s="20">
        <v>6</v>
      </c>
      <c r="O16" s="20">
        <v>6</v>
      </c>
      <c r="P16" s="20">
        <v>6</v>
      </c>
      <c r="Q16" s="20">
        <v>6</v>
      </c>
      <c r="R16" s="20">
        <v>4</v>
      </c>
      <c r="S16" s="20">
        <v>6</v>
      </c>
      <c r="T16" s="20">
        <v>5</v>
      </c>
      <c r="U16" s="20">
        <v>4</v>
      </c>
      <c r="V16" s="20">
        <v>3</v>
      </c>
      <c r="W16" s="20">
        <v>2</v>
      </c>
      <c r="X16" s="20">
        <v>6</v>
      </c>
      <c r="Y16" s="20">
        <v>6</v>
      </c>
      <c r="Z16" s="20">
        <v>6</v>
      </c>
      <c r="AA16" s="20">
        <v>6</v>
      </c>
      <c r="AB16" s="20">
        <v>6</v>
      </c>
      <c r="AC16" s="20">
        <v>6</v>
      </c>
      <c r="AD16" s="20">
        <v>6</v>
      </c>
      <c r="AE16" s="20">
        <v>6</v>
      </c>
      <c r="AF16" s="20">
        <v>6</v>
      </c>
      <c r="AG16" s="20">
        <v>6</v>
      </c>
      <c r="AH16" s="20">
        <v>6</v>
      </c>
      <c r="AI16" s="20">
        <v>6</v>
      </c>
      <c r="AJ16" s="20">
        <v>6</v>
      </c>
      <c r="AK16" s="20">
        <v>6</v>
      </c>
      <c r="AL16" s="20">
        <v>6</v>
      </c>
      <c r="AM16" s="20">
        <v>6</v>
      </c>
      <c r="AN16" s="8"/>
    </row>
    <row r="17" spans="1:40" ht="30" customHeight="1">
      <c r="A17" s="18">
        <v>7</v>
      </c>
      <c r="B17" s="88" t="s">
        <v>53</v>
      </c>
      <c r="C17" s="19" t="s">
        <v>54</v>
      </c>
      <c r="D17" s="19" t="s">
        <v>42</v>
      </c>
      <c r="E17" s="20">
        <v>2</v>
      </c>
      <c r="F17" s="20">
        <v>3</v>
      </c>
      <c r="G17" s="20">
        <v>3</v>
      </c>
      <c r="H17" s="20">
        <v>3</v>
      </c>
      <c r="I17" s="20">
        <v>3</v>
      </c>
      <c r="J17" s="20">
        <v>3</v>
      </c>
      <c r="K17" s="20">
        <v>3</v>
      </c>
      <c r="L17" s="20">
        <v>3</v>
      </c>
      <c r="M17" s="20">
        <v>3</v>
      </c>
      <c r="N17" s="20">
        <v>3</v>
      </c>
      <c r="O17" s="20">
        <v>3</v>
      </c>
      <c r="P17" s="20">
        <v>3</v>
      </c>
      <c r="Q17" s="20">
        <v>3</v>
      </c>
      <c r="R17" s="20">
        <v>3</v>
      </c>
      <c r="S17" s="20">
        <v>3</v>
      </c>
      <c r="T17" s="20">
        <v>3</v>
      </c>
      <c r="U17" s="20">
        <v>3</v>
      </c>
      <c r="V17" s="20">
        <v>3</v>
      </c>
      <c r="W17" s="20">
        <v>3</v>
      </c>
      <c r="X17" s="20">
        <v>3</v>
      </c>
      <c r="Y17" s="20">
        <v>3</v>
      </c>
      <c r="Z17" s="20">
        <v>3</v>
      </c>
      <c r="AA17" s="20">
        <v>3</v>
      </c>
      <c r="AB17" s="20">
        <v>3</v>
      </c>
      <c r="AC17" s="20">
        <v>3</v>
      </c>
      <c r="AD17" s="20">
        <v>3</v>
      </c>
      <c r="AE17" s="20">
        <v>3</v>
      </c>
      <c r="AF17" s="20">
        <v>3</v>
      </c>
      <c r="AG17" s="20">
        <v>3</v>
      </c>
      <c r="AH17" s="20">
        <v>3</v>
      </c>
      <c r="AI17" s="20">
        <v>3</v>
      </c>
      <c r="AJ17" s="20">
        <v>3</v>
      </c>
      <c r="AK17" s="20">
        <v>3</v>
      </c>
      <c r="AL17" s="20">
        <v>3</v>
      </c>
      <c r="AM17" s="20">
        <v>3</v>
      </c>
      <c r="AN17" s="8"/>
    </row>
    <row r="18" spans="1:40" ht="30" customHeight="1">
      <c r="A18" s="18">
        <v>8</v>
      </c>
      <c r="B18" s="88" t="s">
        <v>55</v>
      </c>
      <c r="C18" s="19" t="s">
        <v>56</v>
      </c>
      <c r="D18" s="19" t="s">
        <v>42</v>
      </c>
      <c r="E18" s="20">
        <v>4</v>
      </c>
      <c r="F18" s="20">
        <v>5</v>
      </c>
      <c r="G18" s="20">
        <v>6</v>
      </c>
      <c r="H18" s="20">
        <v>3</v>
      </c>
      <c r="I18" s="20">
        <v>4</v>
      </c>
      <c r="J18" s="20">
        <v>5</v>
      </c>
      <c r="K18" s="20">
        <v>6</v>
      </c>
      <c r="L18" s="20">
        <v>3</v>
      </c>
      <c r="M18" s="20">
        <v>4</v>
      </c>
      <c r="N18" s="20">
        <v>5</v>
      </c>
      <c r="O18" s="20">
        <v>6</v>
      </c>
      <c r="P18" s="20">
        <v>3</v>
      </c>
      <c r="Q18" s="20">
        <v>4</v>
      </c>
      <c r="R18" s="20">
        <v>5</v>
      </c>
      <c r="S18" s="20">
        <v>6</v>
      </c>
      <c r="T18" s="20">
        <v>4</v>
      </c>
      <c r="U18" s="20">
        <v>4</v>
      </c>
      <c r="V18" s="20">
        <v>4</v>
      </c>
      <c r="W18" s="20">
        <v>4</v>
      </c>
      <c r="X18" s="20">
        <v>5</v>
      </c>
      <c r="Y18" s="20">
        <v>5</v>
      </c>
      <c r="Z18" s="20">
        <v>5</v>
      </c>
      <c r="AA18" s="20">
        <v>6</v>
      </c>
      <c r="AB18" s="20">
        <v>6</v>
      </c>
      <c r="AC18" s="20">
        <v>6</v>
      </c>
      <c r="AD18" s="20">
        <v>4</v>
      </c>
      <c r="AE18" s="20">
        <v>5</v>
      </c>
      <c r="AF18" s="20">
        <v>6</v>
      </c>
      <c r="AG18" s="20">
        <v>4</v>
      </c>
      <c r="AH18" s="20">
        <v>5</v>
      </c>
      <c r="AI18" s="20">
        <v>6</v>
      </c>
      <c r="AJ18" s="20">
        <v>4</v>
      </c>
      <c r="AK18" s="20">
        <v>5</v>
      </c>
      <c r="AL18" s="20">
        <v>6</v>
      </c>
      <c r="AM18" s="20">
        <v>5</v>
      </c>
      <c r="AN18" s="8"/>
    </row>
    <row r="19" spans="1:40" ht="30" customHeight="1">
      <c r="A19" s="18">
        <v>9</v>
      </c>
      <c r="B19" s="88" t="s">
        <v>57</v>
      </c>
      <c r="C19" s="19" t="s">
        <v>58</v>
      </c>
      <c r="D19" s="19" t="s">
        <v>42</v>
      </c>
      <c r="E19" s="20">
        <v>3</v>
      </c>
      <c r="F19" s="20">
        <v>6</v>
      </c>
      <c r="G19" s="20">
        <v>6</v>
      </c>
      <c r="H19" s="20">
        <v>6</v>
      </c>
      <c r="I19" s="20">
        <v>6</v>
      </c>
      <c r="J19" s="20">
        <v>6</v>
      </c>
      <c r="K19" s="20">
        <v>6</v>
      </c>
      <c r="L19" s="20">
        <v>6</v>
      </c>
      <c r="M19" s="20">
        <v>6</v>
      </c>
      <c r="N19" s="20">
        <v>6</v>
      </c>
      <c r="O19" s="20">
        <v>6</v>
      </c>
      <c r="P19" s="20">
        <v>6</v>
      </c>
      <c r="Q19" s="20">
        <v>6</v>
      </c>
      <c r="R19" s="20">
        <v>4</v>
      </c>
      <c r="S19" s="20">
        <v>6</v>
      </c>
      <c r="T19" s="20">
        <v>5</v>
      </c>
      <c r="U19" s="20">
        <v>4</v>
      </c>
      <c r="V19" s="20">
        <v>3</v>
      </c>
      <c r="W19" s="20">
        <v>2</v>
      </c>
      <c r="X19" s="20">
        <v>6</v>
      </c>
      <c r="Y19" s="20">
        <v>6</v>
      </c>
      <c r="Z19" s="20">
        <v>6</v>
      </c>
      <c r="AA19" s="20">
        <v>6</v>
      </c>
      <c r="AB19" s="20">
        <v>6</v>
      </c>
      <c r="AC19" s="20">
        <v>6</v>
      </c>
      <c r="AD19" s="20">
        <v>6</v>
      </c>
      <c r="AE19" s="20">
        <v>6</v>
      </c>
      <c r="AF19" s="20">
        <v>6</v>
      </c>
      <c r="AG19" s="20">
        <v>6</v>
      </c>
      <c r="AH19" s="20">
        <v>6</v>
      </c>
      <c r="AI19" s="20">
        <v>6</v>
      </c>
      <c r="AJ19" s="20">
        <v>6</v>
      </c>
      <c r="AK19" s="20">
        <v>6</v>
      </c>
      <c r="AL19" s="20">
        <v>6</v>
      </c>
      <c r="AM19" s="20">
        <v>6</v>
      </c>
      <c r="AN19" s="8"/>
    </row>
    <row r="20" spans="1:40" ht="30" customHeight="1">
      <c r="A20" s="18">
        <v>10</v>
      </c>
      <c r="B20" s="88" t="s">
        <v>59</v>
      </c>
      <c r="C20" s="19" t="s">
        <v>60</v>
      </c>
      <c r="D20" s="19" t="s">
        <v>42</v>
      </c>
      <c r="E20" s="20">
        <v>2</v>
      </c>
      <c r="F20" s="20">
        <v>3</v>
      </c>
      <c r="G20" s="20">
        <v>3</v>
      </c>
      <c r="H20" s="20">
        <v>3</v>
      </c>
      <c r="I20" s="20">
        <v>3</v>
      </c>
      <c r="J20" s="20">
        <v>3</v>
      </c>
      <c r="K20" s="20">
        <v>3</v>
      </c>
      <c r="L20" s="20">
        <v>3</v>
      </c>
      <c r="M20" s="20">
        <v>3</v>
      </c>
      <c r="N20" s="20">
        <v>3</v>
      </c>
      <c r="O20" s="20">
        <v>3</v>
      </c>
      <c r="P20" s="20">
        <v>3</v>
      </c>
      <c r="Q20" s="20">
        <v>3</v>
      </c>
      <c r="R20" s="20">
        <v>3</v>
      </c>
      <c r="S20" s="20">
        <v>3</v>
      </c>
      <c r="T20" s="20">
        <v>3</v>
      </c>
      <c r="U20" s="20">
        <v>3</v>
      </c>
      <c r="V20" s="20">
        <v>3</v>
      </c>
      <c r="W20" s="20">
        <v>3</v>
      </c>
      <c r="X20" s="20">
        <v>3</v>
      </c>
      <c r="Y20" s="20">
        <v>3</v>
      </c>
      <c r="Z20" s="20">
        <v>3</v>
      </c>
      <c r="AA20" s="20">
        <v>3</v>
      </c>
      <c r="AB20" s="20">
        <v>3</v>
      </c>
      <c r="AC20" s="20">
        <v>3</v>
      </c>
      <c r="AD20" s="20">
        <v>3</v>
      </c>
      <c r="AE20" s="20">
        <v>3</v>
      </c>
      <c r="AF20" s="20">
        <v>3</v>
      </c>
      <c r="AG20" s="20">
        <v>3</v>
      </c>
      <c r="AH20" s="20">
        <v>3</v>
      </c>
      <c r="AI20" s="20">
        <v>3</v>
      </c>
      <c r="AJ20" s="20">
        <v>3</v>
      </c>
      <c r="AK20" s="20">
        <v>3</v>
      </c>
      <c r="AL20" s="20">
        <v>3</v>
      </c>
      <c r="AM20" s="20">
        <v>3</v>
      </c>
      <c r="AN20" s="8"/>
    </row>
    <row r="21" spans="1:40" ht="30" customHeight="1">
      <c r="A21" s="18">
        <v>11</v>
      </c>
      <c r="B21" s="88" t="s">
        <v>61</v>
      </c>
      <c r="C21" s="19" t="s">
        <v>62</v>
      </c>
      <c r="D21" s="19" t="s">
        <v>42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5</v>
      </c>
      <c r="K21" s="20">
        <v>5</v>
      </c>
      <c r="L21" s="20">
        <v>5</v>
      </c>
      <c r="M21" s="20">
        <v>5</v>
      </c>
      <c r="N21" s="20">
        <v>5</v>
      </c>
      <c r="O21" s="20">
        <v>6</v>
      </c>
      <c r="P21" s="20">
        <v>6</v>
      </c>
      <c r="Q21" s="20">
        <v>6</v>
      </c>
      <c r="R21" s="20">
        <v>3</v>
      </c>
      <c r="S21" s="20">
        <v>3</v>
      </c>
      <c r="T21" s="20">
        <v>3</v>
      </c>
      <c r="U21" s="20">
        <v>4</v>
      </c>
      <c r="V21" s="20">
        <v>4</v>
      </c>
      <c r="W21" s="20">
        <v>4</v>
      </c>
      <c r="X21" s="20">
        <v>2</v>
      </c>
      <c r="Y21" s="20">
        <v>4</v>
      </c>
      <c r="Z21" s="20">
        <v>5</v>
      </c>
      <c r="AA21" s="20">
        <v>6</v>
      </c>
      <c r="AB21" s="20">
        <v>3</v>
      </c>
      <c r="AC21" s="20">
        <v>4</v>
      </c>
      <c r="AD21" s="20">
        <v>5</v>
      </c>
      <c r="AE21" s="20">
        <v>5</v>
      </c>
      <c r="AF21" s="20">
        <v>6</v>
      </c>
      <c r="AG21" s="20">
        <v>6</v>
      </c>
      <c r="AH21" s="20">
        <v>6</v>
      </c>
      <c r="AI21" s="20">
        <v>4</v>
      </c>
      <c r="AJ21" s="20">
        <v>4</v>
      </c>
      <c r="AK21" s="20">
        <v>5</v>
      </c>
      <c r="AL21" s="20">
        <v>5</v>
      </c>
      <c r="AM21" s="20">
        <v>6</v>
      </c>
      <c r="AN21" s="8"/>
    </row>
    <row r="22" spans="1:40" ht="30" customHeight="1">
      <c r="A22" s="18">
        <v>12</v>
      </c>
      <c r="B22" s="88" t="s">
        <v>63</v>
      </c>
      <c r="C22" s="19" t="s">
        <v>64</v>
      </c>
      <c r="D22" s="19" t="s">
        <v>42</v>
      </c>
      <c r="E22" s="20">
        <v>3</v>
      </c>
      <c r="F22" s="20">
        <v>6</v>
      </c>
      <c r="G22" s="20">
        <v>6</v>
      </c>
      <c r="H22" s="20">
        <v>6</v>
      </c>
      <c r="I22" s="20">
        <v>6</v>
      </c>
      <c r="J22" s="20">
        <v>6</v>
      </c>
      <c r="K22" s="20">
        <v>6</v>
      </c>
      <c r="L22" s="20">
        <v>6</v>
      </c>
      <c r="M22" s="20">
        <v>6</v>
      </c>
      <c r="N22" s="20">
        <v>6</v>
      </c>
      <c r="O22" s="20">
        <v>6</v>
      </c>
      <c r="P22" s="20">
        <v>6</v>
      </c>
      <c r="Q22" s="20">
        <v>6</v>
      </c>
      <c r="R22" s="20">
        <v>4</v>
      </c>
      <c r="S22" s="20">
        <v>6</v>
      </c>
      <c r="T22" s="20">
        <v>5</v>
      </c>
      <c r="U22" s="20">
        <v>4</v>
      </c>
      <c r="V22" s="20">
        <v>3</v>
      </c>
      <c r="W22" s="20">
        <v>2</v>
      </c>
      <c r="X22" s="20">
        <v>6</v>
      </c>
      <c r="Y22" s="20">
        <v>6</v>
      </c>
      <c r="Z22" s="20">
        <v>6</v>
      </c>
      <c r="AA22" s="20">
        <v>6</v>
      </c>
      <c r="AB22" s="20">
        <v>6</v>
      </c>
      <c r="AC22" s="20">
        <v>6</v>
      </c>
      <c r="AD22" s="20">
        <v>6</v>
      </c>
      <c r="AE22" s="20">
        <v>6</v>
      </c>
      <c r="AF22" s="20">
        <v>6</v>
      </c>
      <c r="AG22" s="20">
        <v>6</v>
      </c>
      <c r="AH22" s="20">
        <v>6</v>
      </c>
      <c r="AI22" s="20">
        <v>6</v>
      </c>
      <c r="AJ22" s="20">
        <v>6</v>
      </c>
      <c r="AK22" s="20">
        <v>6</v>
      </c>
      <c r="AL22" s="20">
        <v>6</v>
      </c>
      <c r="AM22" s="20">
        <v>6</v>
      </c>
      <c r="AN22" s="8"/>
    </row>
    <row r="23" spans="1:40" ht="30" customHeight="1">
      <c r="A23" s="18">
        <v>13</v>
      </c>
      <c r="B23" s="88" t="s">
        <v>65</v>
      </c>
      <c r="C23" s="19" t="s">
        <v>66</v>
      </c>
      <c r="D23" s="19" t="s">
        <v>42</v>
      </c>
      <c r="E23" s="20">
        <v>2</v>
      </c>
      <c r="F23" s="20">
        <v>3</v>
      </c>
      <c r="G23" s="20">
        <v>3</v>
      </c>
      <c r="H23" s="20">
        <v>3</v>
      </c>
      <c r="I23" s="20">
        <v>3</v>
      </c>
      <c r="J23" s="20">
        <v>3</v>
      </c>
      <c r="K23" s="20">
        <v>3</v>
      </c>
      <c r="L23" s="20">
        <v>3</v>
      </c>
      <c r="M23" s="20">
        <v>3</v>
      </c>
      <c r="N23" s="20">
        <v>3</v>
      </c>
      <c r="O23" s="20">
        <v>3</v>
      </c>
      <c r="P23" s="20">
        <v>3</v>
      </c>
      <c r="Q23" s="20">
        <v>3</v>
      </c>
      <c r="R23" s="20">
        <v>3</v>
      </c>
      <c r="S23" s="20">
        <v>3</v>
      </c>
      <c r="T23" s="20">
        <v>3</v>
      </c>
      <c r="U23" s="20">
        <v>3</v>
      </c>
      <c r="V23" s="20">
        <v>3</v>
      </c>
      <c r="W23" s="20">
        <v>3</v>
      </c>
      <c r="X23" s="20">
        <v>3</v>
      </c>
      <c r="Y23" s="20">
        <v>3</v>
      </c>
      <c r="Z23" s="20">
        <v>3</v>
      </c>
      <c r="AA23" s="20">
        <v>3</v>
      </c>
      <c r="AB23" s="20">
        <v>3</v>
      </c>
      <c r="AC23" s="20">
        <v>3</v>
      </c>
      <c r="AD23" s="20">
        <v>3</v>
      </c>
      <c r="AE23" s="20">
        <v>3</v>
      </c>
      <c r="AF23" s="20">
        <v>3</v>
      </c>
      <c r="AG23" s="20">
        <v>3</v>
      </c>
      <c r="AH23" s="20">
        <v>3</v>
      </c>
      <c r="AI23" s="20">
        <v>3</v>
      </c>
      <c r="AJ23" s="20">
        <v>3</v>
      </c>
      <c r="AK23" s="20">
        <v>3</v>
      </c>
      <c r="AL23" s="20">
        <v>3</v>
      </c>
      <c r="AM23" s="20">
        <v>3</v>
      </c>
      <c r="AN23" s="8"/>
    </row>
    <row r="24" spans="1:40" ht="30" customHeight="1">
      <c r="A24" s="18">
        <v>14</v>
      </c>
      <c r="B24" s="88" t="s">
        <v>67</v>
      </c>
      <c r="C24" s="19" t="s">
        <v>68</v>
      </c>
      <c r="D24" s="19" t="s">
        <v>42</v>
      </c>
      <c r="E24" s="20">
        <v>4</v>
      </c>
      <c r="F24" s="20">
        <v>4</v>
      </c>
      <c r="G24" s="20">
        <v>4</v>
      </c>
      <c r="H24" s="20">
        <v>4</v>
      </c>
      <c r="I24" s="20">
        <v>4</v>
      </c>
      <c r="J24" s="20">
        <v>5</v>
      </c>
      <c r="K24" s="20">
        <v>5</v>
      </c>
      <c r="L24" s="20">
        <v>5</v>
      </c>
      <c r="M24" s="20">
        <v>5</v>
      </c>
      <c r="N24" s="20">
        <v>5</v>
      </c>
      <c r="O24" s="20">
        <v>6</v>
      </c>
      <c r="P24" s="20">
        <v>6</v>
      </c>
      <c r="Q24" s="20">
        <v>6</v>
      </c>
      <c r="R24" s="20">
        <v>3</v>
      </c>
      <c r="S24" s="20">
        <v>3</v>
      </c>
      <c r="T24" s="20">
        <v>3</v>
      </c>
      <c r="U24" s="20">
        <v>4</v>
      </c>
      <c r="V24" s="20">
        <v>4</v>
      </c>
      <c r="W24" s="20">
        <v>4</v>
      </c>
      <c r="X24" s="20">
        <v>2</v>
      </c>
      <c r="Y24" s="20">
        <v>4</v>
      </c>
      <c r="Z24" s="20">
        <v>5</v>
      </c>
      <c r="AA24" s="20">
        <v>6</v>
      </c>
      <c r="AB24" s="20">
        <v>3</v>
      </c>
      <c r="AC24" s="20">
        <v>4</v>
      </c>
      <c r="AD24" s="20">
        <v>5</v>
      </c>
      <c r="AE24" s="20">
        <v>5</v>
      </c>
      <c r="AF24" s="20">
        <v>6</v>
      </c>
      <c r="AG24" s="20">
        <v>6</v>
      </c>
      <c r="AH24" s="20">
        <v>6</v>
      </c>
      <c r="AI24" s="20">
        <v>4</v>
      </c>
      <c r="AJ24" s="20">
        <v>4</v>
      </c>
      <c r="AK24" s="20">
        <v>5</v>
      </c>
      <c r="AL24" s="20">
        <v>5</v>
      </c>
      <c r="AM24" s="20">
        <v>6</v>
      </c>
      <c r="AN24" s="8"/>
    </row>
    <row r="25" spans="1:40" ht="30" customHeight="1">
      <c r="A25" s="18">
        <v>15</v>
      </c>
      <c r="B25" s="88" t="s">
        <v>69</v>
      </c>
      <c r="C25" s="19" t="s">
        <v>70</v>
      </c>
      <c r="D25" s="19" t="s">
        <v>42</v>
      </c>
      <c r="E25" s="20">
        <v>3</v>
      </c>
      <c r="F25" s="20">
        <v>6</v>
      </c>
      <c r="G25" s="20">
        <v>6</v>
      </c>
      <c r="H25" s="20">
        <v>6</v>
      </c>
      <c r="I25" s="20">
        <v>6</v>
      </c>
      <c r="J25" s="20">
        <v>6</v>
      </c>
      <c r="K25" s="20">
        <v>6</v>
      </c>
      <c r="L25" s="20">
        <v>6</v>
      </c>
      <c r="M25" s="20">
        <v>6</v>
      </c>
      <c r="N25" s="20">
        <v>6</v>
      </c>
      <c r="O25" s="20">
        <v>6</v>
      </c>
      <c r="P25" s="20">
        <v>6</v>
      </c>
      <c r="Q25" s="20">
        <v>6</v>
      </c>
      <c r="R25" s="20">
        <v>4</v>
      </c>
      <c r="S25" s="20">
        <v>6</v>
      </c>
      <c r="T25" s="20">
        <v>5</v>
      </c>
      <c r="U25" s="20">
        <v>4</v>
      </c>
      <c r="V25" s="20">
        <v>3</v>
      </c>
      <c r="W25" s="20">
        <v>2</v>
      </c>
      <c r="X25" s="20">
        <v>6</v>
      </c>
      <c r="Y25" s="20">
        <v>6</v>
      </c>
      <c r="Z25" s="20">
        <v>6</v>
      </c>
      <c r="AA25" s="20">
        <v>6</v>
      </c>
      <c r="AB25" s="20">
        <v>6</v>
      </c>
      <c r="AC25" s="20">
        <v>6</v>
      </c>
      <c r="AD25" s="20">
        <v>6</v>
      </c>
      <c r="AE25" s="20">
        <v>6</v>
      </c>
      <c r="AF25" s="20">
        <v>6</v>
      </c>
      <c r="AG25" s="20">
        <v>6</v>
      </c>
      <c r="AH25" s="20">
        <v>6</v>
      </c>
      <c r="AI25" s="20">
        <v>6</v>
      </c>
      <c r="AJ25" s="20">
        <v>6</v>
      </c>
      <c r="AK25" s="20">
        <v>6</v>
      </c>
      <c r="AL25" s="20">
        <v>6</v>
      </c>
      <c r="AM25" s="20">
        <v>6</v>
      </c>
      <c r="AN25" s="8"/>
    </row>
    <row r="26" spans="1:40" ht="30" customHeight="1">
      <c r="A26" s="18">
        <v>16</v>
      </c>
      <c r="B26" s="88" t="s">
        <v>71</v>
      </c>
      <c r="C26" s="19" t="s">
        <v>72</v>
      </c>
      <c r="D26" s="19" t="s">
        <v>42</v>
      </c>
      <c r="E26" s="20">
        <v>2</v>
      </c>
      <c r="F26" s="20">
        <v>3</v>
      </c>
      <c r="G26" s="20">
        <v>3</v>
      </c>
      <c r="H26" s="20">
        <v>3</v>
      </c>
      <c r="I26" s="20">
        <v>3</v>
      </c>
      <c r="J26" s="20">
        <v>3</v>
      </c>
      <c r="K26" s="20">
        <v>3</v>
      </c>
      <c r="L26" s="20">
        <v>3</v>
      </c>
      <c r="M26" s="20">
        <v>3</v>
      </c>
      <c r="N26" s="20">
        <v>3</v>
      </c>
      <c r="O26" s="20">
        <v>3</v>
      </c>
      <c r="P26" s="20">
        <v>3</v>
      </c>
      <c r="Q26" s="20">
        <v>3</v>
      </c>
      <c r="R26" s="20">
        <v>3</v>
      </c>
      <c r="S26" s="20">
        <v>3</v>
      </c>
      <c r="T26" s="20">
        <v>3</v>
      </c>
      <c r="U26" s="20">
        <v>3</v>
      </c>
      <c r="V26" s="20">
        <v>3</v>
      </c>
      <c r="W26" s="20">
        <v>3</v>
      </c>
      <c r="X26" s="20">
        <v>3</v>
      </c>
      <c r="Y26" s="20">
        <v>3</v>
      </c>
      <c r="Z26" s="20">
        <v>3</v>
      </c>
      <c r="AA26" s="20">
        <v>3</v>
      </c>
      <c r="AB26" s="20">
        <v>3</v>
      </c>
      <c r="AC26" s="20">
        <v>3</v>
      </c>
      <c r="AD26" s="20">
        <v>3</v>
      </c>
      <c r="AE26" s="20">
        <v>3</v>
      </c>
      <c r="AF26" s="20">
        <v>3</v>
      </c>
      <c r="AG26" s="20">
        <v>3</v>
      </c>
      <c r="AH26" s="20">
        <v>3</v>
      </c>
      <c r="AI26" s="20">
        <v>3</v>
      </c>
      <c r="AJ26" s="20">
        <v>3</v>
      </c>
      <c r="AK26" s="20">
        <v>3</v>
      </c>
      <c r="AL26" s="20">
        <v>3</v>
      </c>
      <c r="AM26" s="20">
        <v>3</v>
      </c>
      <c r="AN26" s="8"/>
    </row>
    <row r="27" spans="1:40" ht="30" customHeight="1">
      <c r="A27" s="18">
        <v>17</v>
      </c>
      <c r="B27" s="88" t="s">
        <v>73</v>
      </c>
      <c r="C27" s="19" t="s">
        <v>74</v>
      </c>
      <c r="D27" s="19" t="s">
        <v>42</v>
      </c>
      <c r="E27" s="20">
        <v>4</v>
      </c>
      <c r="F27" s="20">
        <v>4</v>
      </c>
      <c r="G27" s="20">
        <v>4</v>
      </c>
      <c r="H27" s="20">
        <v>4</v>
      </c>
      <c r="I27" s="20">
        <v>4</v>
      </c>
      <c r="J27" s="20">
        <v>5</v>
      </c>
      <c r="K27" s="20">
        <v>5</v>
      </c>
      <c r="L27" s="20">
        <v>5</v>
      </c>
      <c r="M27" s="20">
        <v>5</v>
      </c>
      <c r="N27" s="20">
        <v>5</v>
      </c>
      <c r="O27" s="20">
        <v>6</v>
      </c>
      <c r="P27" s="20">
        <v>6</v>
      </c>
      <c r="Q27" s="20">
        <v>6</v>
      </c>
      <c r="R27" s="20">
        <v>3</v>
      </c>
      <c r="S27" s="20">
        <v>3</v>
      </c>
      <c r="T27" s="20">
        <v>3</v>
      </c>
      <c r="U27" s="20">
        <v>4</v>
      </c>
      <c r="V27" s="20">
        <v>4</v>
      </c>
      <c r="W27" s="20">
        <v>4</v>
      </c>
      <c r="X27" s="20">
        <v>2</v>
      </c>
      <c r="Y27" s="20">
        <v>4</v>
      </c>
      <c r="Z27" s="20">
        <v>5</v>
      </c>
      <c r="AA27" s="20">
        <v>6</v>
      </c>
      <c r="AB27" s="20">
        <v>3</v>
      </c>
      <c r="AC27" s="20">
        <v>4</v>
      </c>
      <c r="AD27" s="20">
        <v>5</v>
      </c>
      <c r="AE27" s="20">
        <v>5</v>
      </c>
      <c r="AF27" s="20">
        <v>6</v>
      </c>
      <c r="AG27" s="20">
        <v>6</v>
      </c>
      <c r="AH27" s="20">
        <v>6</v>
      </c>
      <c r="AI27" s="20">
        <v>4</v>
      </c>
      <c r="AJ27" s="20">
        <v>4</v>
      </c>
      <c r="AK27" s="20">
        <v>5</v>
      </c>
      <c r="AL27" s="20">
        <v>5</v>
      </c>
      <c r="AM27" s="20">
        <v>6</v>
      </c>
      <c r="AN27" s="8"/>
    </row>
    <row r="28" spans="1:40" ht="30" customHeight="1">
      <c r="A28" s="18">
        <v>18</v>
      </c>
      <c r="B28" s="88" t="s">
        <v>75</v>
      </c>
      <c r="C28" s="19" t="s">
        <v>76</v>
      </c>
      <c r="D28" s="19" t="s">
        <v>42</v>
      </c>
      <c r="E28" s="20">
        <v>3</v>
      </c>
      <c r="F28" s="20">
        <v>6</v>
      </c>
      <c r="G28" s="20">
        <v>6</v>
      </c>
      <c r="H28" s="20">
        <v>6</v>
      </c>
      <c r="I28" s="20">
        <v>6</v>
      </c>
      <c r="J28" s="20">
        <v>6</v>
      </c>
      <c r="K28" s="20">
        <v>6</v>
      </c>
      <c r="L28" s="20">
        <v>6</v>
      </c>
      <c r="M28" s="20">
        <v>6</v>
      </c>
      <c r="N28" s="20">
        <v>6</v>
      </c>
      <c r="O28" s="20">
        <v>6</v>
      </c>
      <c r="P28" s="20">
        <v>6</v>
      </c>
      <c r="Q28" s="20">
        <v>6</v>
      </c>
      <c r="R28" s="20">
        <v>4</v>
      </c>
      <c r="S28" s="20">
        <v>6</v>
      </c>
      <c r="T28" s="20">
        <v>5</v>
      </c>
      <c r="U28" s="20">
        <v>4</v>
      </c>
      <c r="V28" s="20">
        <v>3</v>
      </c>
      <c r="W28" s="20">
        <v>2</v>
      </c>
      <c r="X28" s="20">
        <v>6</v>
      </c>
      <c r="Y28" s="20">
        <v>6</v>
      </c>
      <c r="Z28" s="20">
        <v>6</v>
      </c>
      <c r="AA28" s="20">
        <v>6</v>
      </c>
      <c r="AB28" s="20">
        <v>6</v>
      </c>
      <c r="AC28" s="20">
        <v>6</v>
      </c>
      <c r="AD28" s="20">
        <v>6</v>
      </c>
      <c r="AE28" s="20">
        <v>6</v>
      </c>
      <c r="AF28" s="20">
        <v>6</v>
      </c>
      <c r="AG28" s="20">
        <v>6</v>
      </c>
      <c r="AH28" s="20">
        <v>6</v>
      </c>
      <c r="AI28" s="20">
        <v>6</v>
      </c>
      <c r="AJ28" s="20">
        <v>6</v>
      </c>
      <c r="AK28" s="20">
        <v>6</v>
      </c>
      <c r="AL28" s="20">
        <v>6</v>
      </c>
      <c r="AM28" s="20">
        <v>6</v>
      </c>
      <c r="AN28" s="8"/>
    </row>
    <row r="29" spans="1:40" ht="30" customHeight="1">
      <c r="A29" s="18">
        <v>19</v>
      </c>
      <c r="B29" s="88" t="s">
        <v>77</v>
      </c>
      <c r="C29" s="19" t="s">
        <v>78</v>
      </c>
      <c r="D29" s="19" t="s">
        <v>42</v>
      </c>
      <c r="E29" s="20">
        <v>2</v>
      </c>
      <c r="F29" s="20">
        <v>3</v>
      </c>
      <c r="G29" s="20">
        <v>3</v>
      </c>
      <c r="H29" s="20">
        <v>3</v>
      </c>
      <c r="I29" s="20">
        <v>3</v>
      </c>
      <c r="J29" s="20">
        <v>3</v>
      </c>
      <c r="K29" s="20">
        <v>3</v>
      </c>
      <c r="L29" s="20">
        <v>3</v>
      </c>
      <c r="M29" s="20">
        <v>3</v>
      </c>
      <c r="N29" s="20">
        <v>3</v>
      </c>
      <c r="O29" s="20">
        <v>3</v>
      </c>
      <c r="P29" s="20">
        <v>3</v>
      </c>
      <c r="Q29" s="20">
        <v>3</v>
      </c>
      <c r="R29" s="20">
        <v>3</v>
      </c>
      <c r="S29" s="20">
        <v>3</v>
      </c>
      <c r="T29" s="20">
        <v>3</v>
      </c>
      <c r="U29" s="20">
        <v>3</v>
      </c>
      <c r="V29" s="20">
        <v>3</v>
      </c>
      <c r="W29" s="20">
        <v>3</v>
      </c>
      <c r="X29" s="20">
        <v>3</v>
      </c>
      <c r="Y29" s="20">
        <v>3</v>
      </c>
      <c r="Z29" s="20">
        <v>3</v>
      </c>
      <c r="AA29" s="20">
        <v>3</v>
      </c>
      <c r="AB29" s="20">
        <v>3</v>
      </c>
      <c r="AC29" s="20">
        <v>3</v>
      </c>
      <c r="AD29" s="20">
        <v>3</v>
      </c>
      <c r="AE29" s="20">
        <v>3</v>
      </c>
      <c r="AF29" s="20">
        <v>3</v>
      </c>
      <c r="AG29" s="20">
        <v>3</v>
      </c>
      <c r="AH29" s="20">
        <v>3</v>
      </c>
      <c r="AI29" s="20">
        <v>3</v>
      </c>
      <c r="AJ29" s="20">
        <v>3</v>
      </c>
      <c r="AK29" s="20">
        <v>3</v>
      </c>
      <c r="AL29" s="20">
        <v>3</v>
      </c>
      <c r="AM29" s="20">
        <v>3</v>
      </c>
      <c r="AN29" s="8"/>
    </row>
    <row r="30" spans="1:40" ht="30" customHeight="1">
      <c r="A30" s="18">
        <v>20</v>
      </c>
      <c r="B30" s="88" t="s">
        <v>79</v>
      </c>
      <c r="C30" s="19" t="s">
        <v>80</v>
      </c>
      <c r="D30" s="19" t="s">
        <v>81</v>
      </c>
      <c r="E30" s="20">
        <v>3</v>
      </c>
      <c r="F30" s="20">
        <v>6</v>
      </c>
      <c r="G30" s="20">
        <v>6</v>
      </c>
      <c r="H30" s="20">
        <v>6</v>
      </c>
      <c r="I30" s="20">
        <v>6</v>
      </c>
      <c r="J30" s="20">
        <v>6</v>
      </c>
      <c r="K30" s="20">
        <v>6</v>
      </c>
      <c r="L30" s="20">
        <v>6</v>
      </c>
      <c r="M30" s="20">
        <v>6</v>
      </c>
      <c r="N30" s="20">
        <v>6</v>
      </c>
      <c r="O30" s="20">
        <v>6</v>
      </c>
      <c r="P30" s="20">
        <v>6</v>
      </c>
      <c r="Q30" s="20">
        <v>6</v>
      </c>
      <c r="R30" s="20">
        <v>4</v>
      </c>
      <c r="S30" s="20">
        <v>6</v>
      </c>
      <c r="T30" s="20">
        <v>5</v>
      </c>
      <c r="U30" s="20">
        <v>4</v>
      </c>
      <c r="V30" s="20">
        <v>3</v>
      </c>
      <c r="W30" s="20">
        <v>2</v>
      </c>
      <c r="X30" s="20">
        <v>6</v>
      </c>
      <c r="Y30" s="20">
        <v>6</v>
      </c>
      <c r="Z30" s="20">
        <v>6</v>
      </c>
      <c r="AA30" s="20">
        <v>6</v>
      </c>
      <c r="AB30" s="20">
        <v>6</v>
      </c>
      <c r="AC30" s="20">
        <v>6</v>
      </c>
      <c r="AD30" s="20">
        <v>6</v>
      </c>
      <c r="AE30" s="20">
        <v>6</v>
      </c>
      <c r="AF30" s="20">
        <v>6</v>
      </c>
      <c r="AG30" s="20">
        <v>6</v>
      </c>
      <c r="AH30" s="20">
        <v>6</v>
      </c>
      <c r="AI30" s="20">
        <v>6</v>
      </c>
      <c r="AJ30" s="20">
        <v>6</v>
      </c>
      <c r="AK30" s="20">
        <v>6</v>
      </c>
      <c r="AL30" s="20">
        <v>6</v>
      </c>
      <c r="AM30" s="20">
        <v>6</v>
      </c>
      <c r="AN30" s="8"/>
    </row>
    <row r="31" spans="1:40" ht="30" customHeight="1">
      <c r="A31" s="18">
        <v>21</v>
      </c>
      <c r="B31" s="88" t="s">
        <v>82</v>
      </c>
      <c r="C31" s="19" t="s">
        <v>83</v>
      </c>
      <c r="D31" s="19" t="s">
        <v>81</v>
      </c>
      <c r="E31" s="20">
        <v>2</v>
      </c>
      <c r="F31" s="20">
        <v>3</v>
      </c>
      <c r="G31" s="20">
        <v>3</v>
      </c>
      <c r="H31" s="20">
        <v>3</v>
      </c>
      <c r="I31" s="20">
        <v>3</v>
      </c>
      <c r="J31" s="20">
        <v>3</v>
      </c>
      <c r="K31" s="20">
        <v>3</v>
      </c>
      <c r="L31" s="20">
        <v>3</v>
      </c>
      <c r="M31" s="20">
        <v>3</v>
      </c>
      <c r="N31" s="20">
        <v>3</v>
      </c>
      <c r="O31" s="20">
        <v>3</v>
      </c>
      <c r="P31" s="20">
        <v>3</v>
      </c>
      <c r="Q31" s="20">
        <v>3</v>
      </c>
      <c r="R31" s="20">
        <v>3</v>
      </c>
      <c r="S31" s="20">
        <v>3</v>
      </c>
      <c r="T31" s="20">
        <v>3</v>
      </c>
      <c r="U31" s="20">
        <v>3</v>
      </c>
      <c r="V31" s="20">
        <v>3</v>
      </c>
      <c r="W31" s="20">
        <v>3</v>
      </c>
      <c r="X31" s="20">
        <v>3</v>
      </c>
      <c r="Y31" s="20">
        <v>3</v>
      </c>
      <c r="Z31" s="20">
        <v>3</v>
      </c>
      <c r="AA31" s="20">
        <v>3</v>
      </c>
      <c r="AB31" s="20">
        <v>3</v>
      </c>
      <c r="AC31" s="20">
        <v>3</v>
      </c>
      <c r="AD31" s="20">
        <v>3</v>
      </c>
      <c r="AE31" s="20">
        <v>3</v>
      </c>
      <c r="AF31" s="20">
        <v>3</v>
      </c>
      <c r="AG31" s="20">
        <v>3</v>
      </c>
      <c r="AH31" s="20">
        <v>3</v>
      </c>
      <c r="AI31" s="20">
        <v>3</v>
      </c>
      <c r="AJ31" s="20">
        <v>3</v>
      </c>
      <c r="AK31" s="20">
        <v>3</v>
      </c>
      <c r="AL31" s="20">
        <v>3</v>
      </c>
      <c r="AM31" s="20">
        <v>3</v>
      </c>
      <c r="AN31" s="8"/>
    </row>
    <row r="32" spans="1:40" ht="30" customHeight="1">
      <c r="A32" s="18">
        <v>22</v>
      </c>
      <c r="B32" s="88" t="s">
        <v>84</v>
      </c>
      <c r="C32" s="19" t="s">
        <v>85</v>
      </c>
      <c r="D32" s="19" t="s">
        <v>81</v>
      </c>
      <c r="E32" s="20">
        <v>3</v>
      </c>
      <c r="F32" s="20">
        <v>6</v>
      </c>
      <c r="G32" s="20">
        <v>6</v>
      </c>
      <c r="H32" s="20">
        <v>6</v>
      </c>
      <c r="I32" s="20">
        <v>6</v>
      </c>
      <c r="J32" s="20">
        <v>6</v>
      </c>
      <c r="K32" s="20">
        <v>6</v>
      </c>
      <c r="L32" s="20">
        <v>6</v>
      </c>
      <c r="M32" s="20">
        <v>6</v>
      </c>
      <c r="N32" s="20">
        <v>6</v>
      </c>
      <c r="O32" s="20">
        <v>6</v>
      </c>
      <c r="P32" s="20">
        <v>6</v>
      </c>
      <c r="Q32" s="20">
        <v>6</v>
      </c>
      <c r="R32" s="20">
        <v>4</v>
      </c>
      <c r="S32" s="20">
        <v>6</v>
      </c>
      <c r="T32" s="20">
        <v>5</v>
      </c>
      <c r="U32" s="20">
        <v>4</v>
      </c>
      <c r="V32" s="20">
        <v>3</v>
      </c>
      <c r="W32" s="20">
        <v>2</v>
      </c>
      <c r="X32" s="20">
        <v>6</v>
      </c>
      <c r="Y32" s="20">
        <v>6</v>
      </c>
      <c r="Z32" s="20">
        <v>6</v>
      </c>
      <c r="AA32" s="20">
        <v>6</v>
      </c>
      <c r="AB32" s="20">
        <v>6</v>
      </c>
      <c r="AC32" s="20">
        <v>6</v>
      </c>
      <c r="AD32" s="20">
        <v>6</v>
      </c>
      <c r="AE32" s="20">
        <v>6</v>
      </c>
      <c r="AF32" s="20">
        <v>6</v>
      </c>
      <c r="AG32" s="20">
        <v>6</v>
      </c>
      <c r="AH32" s="20">
        <v>6</v>
      </c>
      <c r="AI32" s="20">
        <v>6</v>
      </c>
      <c r="AJ32" s="20">
        <v>6</v>
      </c>
      <c r="AK32" s="20">
        <v>6</v>
      </c>
      <c r="AL32" s="20">
        <v>6</v>
      </c>
      <c r="AM32" s="20">
        <v>6</v>
      </c>
      <c r="AN32" s="8"/>
    </row>
    <row r="33" spans="1:40" ht="30" customHeight="1">
      <c r="A33" s="18">
        <v>23</v>
      </c>
      <c r="B33" s="88" t="s">
        <v>86</v>
      </c>
      <c r="C33" s="19" t="s">
        <v>87</v>
      </c>
      <c r="D33" s="19" t="s">
        <v>81</v>
      </c>
      <c r="E33" s="20">
        <v>2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8"/>
    </row>
    <row r="34" spans="1:40" ht="30" customHeight="1">
      <c r="A34" s="18">
        <v>24</v>
      </c>
      <c r="B34" s="88" t="s">
        <v>88</v>
      </c>
      <c r="C34" s="19" t="s">
        <v>89</v>
      </c>
      <c r="D34" s="19" t="s">
        <v>81</v>
      </c>
      <c r="E34" s="20">
        <v>3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4</v>
      </c>
      <c r="S34" s="20">
        <v>6</v>
      </c>
      <c r="T34" s="20">
        <v>5</v>
      </c>
      <c r="U34" s="20">
        <v>4</v>
      </c>
      <c r="V34" s="20">
        <v>3</v>
      </c>
      <c r="W34" s="20">
        <v>2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8"/>
    </row>
    <row r="35" spans="1:40" ht="30" customHeight="1">
      <c r="A35" s="18">
        <v>25</v>
      </c>
      <c r="B35" s="88" t="s">
        <v>90</v>
      </c>
      <c r="C35" s="19" t="s">
        <v>91</v>
      </c>
      <c r="D35" s="19" t="s">
        <v>81</v>
      </c>
      <c r="E35" s="20">
        <v>2</v>
      </c>
      <c r="F35" s="20">
        <v>3</v>
      </c>
      <c r="G35" s="20">
        <v>3</v>
      </c>
      <c r="H35" s="20">
        <v>3</v>
      </c>
      <c r="I35" s="20">
        <v>3</v>
      </c>
      <c r="J35" s="20">
        <v>3</v>
      </c>
      <c r="K35" s="20">
        <v>3</v>
      </c>
      <c r="L35" s="20">
        <v>3</v>
      </c>
      <c r="M35" s="20">
        <v>3</v>
      </c>
      <c r="N35" s="20">
        <v>3</v>
      </c>
      <c r="O35" s="20">
        <v>3</v>
      </c>
      <c r="P35" s="20">
        <v>3</v>
      </c>
      <c r="Q35" s="20">
        <v>3</v>
      </c>
      <c r="R35" s="20">
        <v>3</v>
      </c>
      <c r="S35" s="20">
        <v>3</v>
      </c>
      <c r="T35" s="20">
        <v>3</v>
      </c>
      <c r="U35" s="20">
        <v>3</v>
      </c>
      <c r="V35" s="20">
        <v>3</v>
      </c>
      <c r="W35" s="20">
        <v>3</v>
      </c>
      <c r="X35" s="20">
        <v>3</v>
      </c>
      <c r="Y35" s="20">
        <v>3</v>
      </c>
      <c r="Z35" s="20">
        <v>3</v>
      </c>
      <c r="AA35" s="20">
        <v>3</v>
      </c>
      <c r="AB35" s="20">
        <v>3</v>
      </c>
      <c r="AC35" s="20">
        <v>3</v>
      </c>
      <c r="AD35" s="20">
        <v>3</v>
      </c>
      <c r="AE35" s="20">
        <v>3</v>
      </c>
      <c r="AF35" s="20">
        <v>3</v>
      </c>
      <c r="AG35" s="20">
        <v>3</v>
      </c>
      <c r="AH35" s="20">
        <v>3</v>
      </c>
      <c r="AI35" s="20">
        <v>3</v>
      </c>
      <c r="AJ35" s="20">
        <v>3</v>
      </c>
      <c r="AK35" s="20">
        <v>3</v>
      </c>
      <c r="AL35" s="20">
        <v>3</v>
      </c>
      <c r="AM35" s="20">
        <v>3</v>
      </c>
      <c r="AN35" s="8"/>
    </row>
    <row r="36" spans="1:40" ht="30" customHeight="1">
      <c r="A36" s="18">
        <v>26</v>
      </c>
      <c r="B36" s="88" t="s">
        <v>92</v>
      </c>
      <c r="C36" s="19" t="s">
        <v>93</v>
      </c>
      <c r="D36" s="19" t="s">
        <v>81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5</v>
      </c>
      <c r="K36" s="20">
        <v>5</v>
      </c>
      <c r="L36" s="20">
        <v>5</v>
      </c>
      <c r="M36" s="20">
        <v>5</v>
      </c>
      <c r="N36" s="20">
        <v>5</v>
      </c>
      <c r="O36" s="20">
        <v>6</v>
      </c>
      <c r="P36" s="20">
        <v>6</v>
      </c>
      <c r="Q36" s="20">
        <v>6</v>
      </c>
      <c r="R36" s="20">
        <v>3</v>
      </c>
      <c r="S36" s="20">
        <v>3</v>
      </c>
      <c r="T36" s="20">
        <v>3</v>
      </c>
      <c r="U36" s="20">
        <v>4</v>
      </c>
      <c r="V36" s="20">
        <v>4</v>
      </c>
      <c r="W36" s="20">
        <v>4</v>
      </c>
      <c r="X36" s="20">
        <v>2</v>
      </c>
      <c r="Y36" s="20">
        <v>4</v>
      </c>
      <c r="Z36" s="20">
        <v>5</v>
      </c>
      <c r="AA36" s="20">
        <v>6</v>
      </c>
      <c r="AB36" s="20">
        <v>3</v>
      </c>
      <c r="AC36" s="20">
        <v>4</v>
      </c>
      <c r="AD36" s="20">
        <v>5</v>
      </c>
      <c r="AE36" s="20">
        <v>5</v>
      </c>
      <c r="AF36" s="20">
        <v>6</v>
      </c>
      <c r="AG36" s="20">
        <v>6</v>
      </c>
      <c r="AH36" s="20">
        <v>6</v>
      </c>
      <c r="AI36" s="20">
        <v>4</v>
      </c>
      <c r="AJ36" s="20">
        <v>4</v>
      </c>
      <c r="AK36" s="20">
        <v>5</v>
      </c>
      <c r="AL36" s="20">
        <v>5</v>
      </c>
      <c r="AM36" s="20">
        <v>6</v>
      </c>
      <c r="AN36" s="8"/>
    </row>
    <row r="37" spans="1:40" ht="30" customHeight="1">
      <c r="A37" s="18">
        <v>27</v>
      </c>
      <c r="B37" s="88" t="s">
        <v>94</v>
      </c>
      <c r="C37" s="19" t="s">
        <v>95</v>
      </c>
      <c r="D37" s="19" t="s">
        <v>81</v>
      </c>
      <c r="E37" s="20">
        <v>3</v>
      </c>
      <c r="F37" s="20">
        <v>6</v>
      </c>
      <c r="G37" s="20">
        <v>6</v>
      </c>
      <c r="H37" s="20">
        <v>6</v>
      </c>
      <c r="I37" s="20">
        <v>6</v>
      </c>
      <c r="J37" s="20">
        <v>6</v>
      </c>
      <c r="K37" s="20">
        <v>6</v>
      </c>
      <c r="L37" s="20">
        <v>6</v>
      </c>
      <c r="M37" s="20">
        <v>6</v>
      </c>
      <c r="N37" s="20">
        <v>6</v>
      </c>
      <c r="O37" s="20">
        <v>6</v>
      </c>
      <c r="P37" s="20">
        <v>6</v>
      </c>
      <c r="Q37" s="20">
        <v>6</v>
      </c>
      <c r="R37" s="20">
        <v>4</v>
      </c>
      <c r="S37" s="20">
        <v>6</v>
      </c>
      <c r="T37" s="20">
        <v>5</v>
      </c>
      <c r="U37" s="20">
        <v>4</v>
      </c>
      <c r="V37" s="20">
        <v>3</v>
      </c>
      <c r="W37" s="20">
        <v>2</v>
      </c>
      <c r="X37" s="20">
        <v>6</v>
      </c>
      <c r="Y37" s="20">
        <v>6</v>
      </c>
      <c r="Z37" s="20">
        <v>6</v>
      </c>
      <c r="AA37" s="20">
        <v>6</v>
      </c>
      <c r="AB37" s="20">
        <v>6</v>
      </c>
      <c r="AC37" s="20">
        <v>6</v>
      </c>
      <c r="AD37" s="20">
        <v>6</v>
      </c>
      <c r="AE37" s="20">
        <v>6</v>
      </c>
      <c r="AF37" s="20">
        <v>6</v>
      </c>
      <c r="AG37" s="20">
        <v>6</v>
      </c>
      <c r="AH37" s="20">
        <v>6</v>
      </c>
      <c r="AI37" s="20">
        <v>6</v>
      </c>
      <c r="AJ37" s="20">
        <v>6</v>
      </c>
      <c r="AK37" s="20">
        <v>6</v>
      </c>
      <c r="AL37" s="20">
        <v>6</v>
      </c>
      <c r="AM37" s="20">
        <v>6</v>
      </c>
      <c r="AN37" s="8"/>
    </row>
    <row r="38" spans="1:40" ht="30" customHeight="1">
      <c r="A38" s="18">
        <v>28</v>
      </c>
      <c r="B38" s="88" t="s">
        <v>96</v>
      </c>
      <c r="C38" s="19" t="s">
        <v>97</v>
      </c>
      <c r="D38" s="19" t="s">
        <v>81</v>
      </c>
      <c r="E38" s="20">
        <v>2</v>
      </c>
      <c r="F38" s="20">
        <v>3</v>
      </c>
      <c r="G38" s="20">
        <v>3</v>
      </c>
      <c r="H38" s="20">
        <v>3</v>
      </c>
      <c r="I38" s="20">
        <v>3</v>
      </c>
      <c r="J38" s="20">
        <v>3</v>
      </c>
      <c r="K38" s="20">
        <v>3</v>
      </c>
      <c r="L38" s="20">
        <v>3</v>
      </c>
      <c r="M38" s="20">
        <v>3</v>
      </c>
      <c r="N38" s="20">
        <v>3</v>
      </c>
      <c r="O38" s="20">
        <v>3</v>
      </c>
      <c r="P38" s="20">
        <v>3</v>
      </c>
      <c r="Q38" s="20">
        <v>3</v>
      </c>
      <c r="R38" s="20">
        <v>3</v>
      </c>
      <c r="S38" s="20">
        <v>3</v>
      </c>
      <c r="T38" s="20">
        <v>3</v>
      </c>
      <c r="U38" s="20">
        <v>3</v>
      </c>
      <c r="V38" s="20">
        <v>3</v>
      </c>
      <c r="W38" s="20">
        <v>3</v>
      </c>
      <c r="X38" s="20">
        <v>3</v>
      </c>
      <c r="Y38" s="20">
        <v>3</v>
      </c>
      <c r="Z38" s="20">
        <v>3</v>
      </c>
      <c r="AA38" s="20">
        <v>3</v>
      </c>
      <c r="AB38" s="20">
        <v>3</v>
      </c>
      <c r="AC38" s="20">
        <v>3</v>
      </c>
      <c r="AD38" s="20">
        <v>3</v>
      </c>
      <c r="AE38" s="20">
        <v>3</v>
      </c>
      <c r="AF38" s="20">
        <v>3</v>
      </c>
      <c r="AG38" s="20">
        <v>3</v>
      </c>
      <c r="AH38" s="20">
        <v>3</v>
      </c>
      <c r="AI38" s="20">
        <v>3</v>
      </c>
      <c r="AJ38" s="20">
        <v>3</v>
      </c>
      <c r="AK38" s="20">
        <v>3</v>
      </c>
      <c r="AL38" s="20">
        <v>3</v>
      </c>
      <c r="AM38" s="20">
        <v>3</v>
      </c>
      <c r="AN38" s="8"/>
    </row>
    <row r="39" spans="1:40" ht="30" customHeight="1">
      <c r="A39" s="18">
        <v>29</v>
      </c>
      <c r="B39" s="88" t="s">
        <v>98</v>
      </c>
      <c r="C39" s="19" t="s">
        <v>99</v>
      </c>
      <c r="D39" s="19" t="s">
        <v>81</v>
      </c>
      <c r="E39" s="20">
        <v>4</v>
      </c>
      <c r="F39" s="20">
        <v>4</v>
      </c>
      <c r="G39" s="20">
        <v>4</v>
      </c>
      <c r="H39" s="20">
        <v>4</v>
      </c>
      <c r="I39" s="20">
        <v>4</v>
      </c>
      <c r="J39" s="20">
        <v>5</v>
      </c>
      <c r="K39" s="20">
        <v>5</v>
      </c>
      <c r="L39" s="20">
        <v>5</v>
      </c>
      <c r="M39" s="20">
        <v>5</v>
      </c>
      <c r="N39" s="20">
        <v>5</v>
      </c>
      <c r="O39" s="20">
        <v>6</v>
      </c>
      <c r="P39" s="20">
        <v>6</v>
      </c>
      <c r="Q39" s="20">
        <v>6</v>
      </c>
      <c r="R39" s="20">
        <v>3</v>
      </c>
      <c r="S39" s="20">
        <v>3</v>
      </c>
      <c r="T39" s="20">
        <v>3</v>
      </c>
      <c r="U39" s="20">
        <v>4</v>
      </c>
      <c r="V39" s="20">
        <v>4</v>
      </c>
      <c r="W39" s="20">
        <v>4</v>
      </c>
      <c r="X39" s="20">
        <v>2</v>
      </c>
      <c r="Y39" s="20">
        <v>4</v>
      </c>
      <c r="Z39" s="20">
        <v>5</v>
      </c>
      <c r="AA39" s="20">
        <v>6</v>
      </c>
      <c r="AB39" s="20">
        <v>3</v>
      </c>
      <c r="AC39" s="20">
        <v>4</v>
      </c>
      <c r="AD39" s="20">
        <v>5</v>
      </c>
      <c r="AE39" s="20">
        <v>5</v>
      </c>
      <c r="AF39" s="20">
        <v>6</v>
      </c>
      <c r="AG39" s="20">
        <v>6</v>
      </c>
      <c r="AH39" s="20">
        <v>6</v>
      </c>
      <c r="AI39" s="20">
        <v>4</v>
      </c>
      <c r="AJ39" s="20">
        <v>4</v>
      </c>
      <c r="AK39" s="20">
        <v>5</v>
      </c>
      <c r="AL39" s="20">
        <v>5</v>
      </c>
      <c r="AM39" s="20">
        <v>6</v>
      </c>
      <c r="AN39" s="8"/>
    </row>
    <row r="40" spans="1:40" ht="30" customHeight="1">
      <c r="A40" s="18">
        <v>30</v>
      </c>
      <c r="B40" s="88" t="s">
        <v>100</v>
      </c>
      <c r="C40" s="19" t="s">
        <v>101</v>
      </c>
      <c r="D40" s="19" t="s">
        <v>81</v>
      </c>
      <c r="E40" s="20">
        <v>3</v>
      </c>
      <c r="F40" s="20">
        <v>6</v>
      </c>
      <c r="G40" s="20">
        <v>6</v>
      </c>
      <c r="H40" s="20">
        <v>6</v>
      </c>
      <c r="I40" s="20">
        <v>6</v>
      </c>
      <c r="J40" s="20">
        <v>6</v>
      </c>
      <c r="K40" s="20">
        <v>6</v>
      </c>
      <c r="L40" s="20">
        <v>6</v>
      </c>
      <c r="M40" s="20">
        <v>6</v>
      </c>
      <c r="N40" s="20">
        <v>6</v>
      </c>
      <c r="O40" s="20">
        <v>6</v>
      </c>
      <c r="P40" s="20">
        <v>6</v>
      </c>
      <c r="Q40" s="20">
        <v>6</v>
      </c>
      <c r="R40" s="20">
        <v>4</v>
      </c>
      <c r="S40" s="20">
        <v>6</v>
      </c>
      <c r="T40" s="20">
        <v>5</v>
      </c>
      <c r="U40" s="20">
        <v>4</v>
      </c>
      <c r="V40" s="20">
        <v>3</v>
      </c>
      <c r="W40" s="20">
        <v>2</v>
      </c>
      <c r="X40" s="20">
        <v>6</v>
      </c>
      <c r="Y40" s="20">
        <v>6</v>
      </c>
      <c r="Z40" s="20">
        <v>6</v>
      </c>
      <c r="AA40" s="20">
        <v>6</v>
      </c>
      <c r="AB40" s="20">
        <v>6</v>
      </c>
      <c r="AC40" s="20">
        <v>6</v>
      </c>
      <c r="AD40" s="20">
        <v>6</v>
      </c>
      <c r="AE40" s="20">
        <v>6</v>
      </c>
      <c r="AF40" s="20">
        <v>6</v>
      </c>
      <c r="AG40" s="20">
        <v>6</v>
      </c>
      <c r="AH40" s="20">
        <v>6</v>
      </c>
      <c r="AI40" s="20">
        <v>6</v>
      </c>
      <c r="AJ40" s="20">
        <v>6</v>
      </c>
      <c r="AK40" s="20">
        <v>6</v>
      </c>
      <c r="AL40" s="20">
        <v>6</v>
      </c>
      <c r="AM40" s="20">
        <v>6</v>
      </c>
      <c r="AN40" s="8"/>
    </row>
    <row r="41" spans="1:40" ht="30" customHeight="1">
      <c r="A41" s="18">
        <v>31</v>
      </c>
      <c r="B41" s="88" t="s">
        <v>102</v>
      </c>
      <c r="C41" s="19" t="s">
        <v>103</v>
      </c>
      <c r="D41" s="19" t="s">
        <v>81</v>
      </c>
      <c r="E41" s="20">
        <v>2</v>
      </c>
      <c r="F41" s="20">
        <v>3</v>
      </c>
      <c r="G41" s="20">
        <v>3</v>
      </c>
      <c r="H41" s="20">
        <v>3</v>
      </c>
      <c r="I41" s="20">
        <v>3</v>
      </c>
      <c r="J41" s="20">
        <v>3</v>
      </c>
      <c r="K41" s="20">
        <v>3</v>
      </c>
      <c r="L41" s="20">
        <v>3</v>
      </c>
      <c r="M41" s="20">
        <v>3</v>
      </c>
      <c r="N41" s="20">
        <v>3</v>
      </c>
      <c r="O41" s="20">
        <v>3</v>
      </c>
      <c r="P41" s="20">
        <v>3</v>
      </c>
      <c r="Q41" s="20">
        <v>3</v>
      </c>
      <c r="R41" s="20">
        <v>3</v>
      </c>
      <c r="S41" s="20">
        <v>3</v>
      </c>
      <c r="T41" s="20">
        <v>3</v>
      </c>
      <c r="U41" s="20">
        <v>3</v>
      </c>
      <c r="V41" s="20">
        <v>3</v>
      </c>
      <c r="W41" s="20">
        <v>3</v>
      </c>
      <c r="X41" s="20">
        <v>3</v>
      </c>
      <c r="Y41" s="20">
        <v>3</v>
      </c>
      <c r="Z41" s="20">
        <v>3</v>
      </c>
      <c r="AA41" s="20">
        <v>3</v>
      </c>
      <c r="AB41" s="20">
        <v>3</v>
      </c>
      <c r="AC41" s="20">
        <v>3</v>
      </c>
      <c r="AD41" s="20">
        <v>3</v>
      </c>
      <c r="AE41" s="20">
        <v>3</v>
      </c>
      <c r="AF41" s="20">
        <v>3</v>
      </c>
      <c r="AG41" s="20">
        <v>3</v>
      </c>
      <c r="AH41" s="20">
        <v>3</v>
      </c>
      <c r="AI41" s="20">
        <v>3</v>
      </c>
      <c r="AJ41" s="20">
        <v>3</v>
      </c>
      <c r="AK41" s="20">
        <v>3</v>
      </c>
      <c r="AL41" s="20">
        <v>3</v>
      </c>
      <c r="AM41" s="20">
        <v>3</v>
      </c>
      <c r="AN41" s="8"/>
    </row>
    <row r="42" spans="1:40" ht="30" customHeight="1">
      <c r="A42" s="18">
        <v>32</v>
      </c>
      <c r="B42" s="88" t="s">
        <v>104</v>
      </c>
      <c r="C42" s="19" t="s">
        <v>105</v>
      </c>
      <c r="D42" s="19" t="s">
        <v>81</v>
      </c>
      <c r="E42" s="20">
        <v>3</v>
      </c>
      <c r="F42" s="20">
        <v>6</v>
      </c>
      <c r="G42" s="20">
        <v>6</v>
      </c>
      <c r="H42" s="20">
        <v>6</v>
      </c>
      <c r="I42" s="20">
        <v>6</v>
      </c>
      <c r="J42" s="20">
        <v>6</v>
      </c>
      <c r="K42" s="20">
        <v>6</v>
      </c>
      <c r="L42" s="20">
        <v>6</v>
      </c>
      <c r="M42" s="20">
        <v>6</v>
      </c>
      <c r="N42" s="20">
        <v>6</v>
      </c>
      <c r="O42" s="20">
        <v>6</v>
      </c>
      <c r="P42" s="20">
        <v>6</v>
      </c>
      <c r="Q42" s="20">
        <v>6</v>
      </c>
      <c r="R42" s="20">
        <v>4</v>
      </c>
      <c r="S42" s="20">
        <v>6</v>
      </c>
      <c r="T42" s="20">
        <v>5</v>
      </c>
      <c r="U42" s="20">
        <v>4</v>
      </c>
      <c r="V42" s="20">
        <v>3</v>
      </c>
      <c r="W42" s="20">
        <v>2</v>
      </c>
      <c r="X42" s="20">
        <v>6</v>
      </c>
      <c r="Y42" s="20">
        <v>6</v>
      </c>
      <c r="Z42" s="20">
        <v>6</v>
      </c>
      <c r="AA42" s="20">
        <v>6</v>
      </c>
      <c r="AB42" s="20">
        <v>6</v>
      </c>
      <c r="AC42" s="20">
        <v>6</v>
      </c>
      <c r="AD42" s="20">
        <v>6</v>
      </c>
      <c r="AE42" s="20">
        <v>6</v>
      </c>
      <c r="AF42" s="20">
        <v>6</v>
      </c>
      <c r="AG42" s="20">
        <v>6</v>
      </c>
      <c r="AH42" s="20">
        <v>6</v>
      </c>
      <c r="AI42" s="20">
        <v>6</v>
      </c>
      <c r="AJ42" s="20">
        <v>6</v>
      </c>
      <c r="AK42" s="20">
        <v>6</v>
      </c>
      <c r="AL42" s="20">
        <v>6</v>
      </c>
      <c r="AM42" s="20">
        <v>6</v>
      </c>
      <c r="AN42" s="8"/>
    </row>
    <row r="43" spans="1:40" ht="30" customHeight="1">
      <c r="A43" s="18">
        <v>33</v>
      </c>
      <c r="B43" s="88" t="s">
        <v>106</v>
      </c>
      <c r="C43" s="19" t="s">
        <v>107</v>
      </c>
      <c r="D43" s="19" t="s">
        <v>81</v>
      </c>
      <c r="E43" s="20">
        <v>2</v>
      </c>
      <c r="F43" s="20">
        <v>3</v>
      </c>
      <c r="G43" s="20">
        <v>3</v>
      </c>
      <c r="H43" s="20">
        <v>3</v>
      </c>
      <c r="I43" s="20">
        <v>3</v>
      </c>
      <c r="J43" s="20">
        <v>3</v>
      </c>
      <c r="K43" s="20">
        <v>3</v>
      </c>
      <c r="L43" s="20">
        <v>3</v>
      </c>
      <c r="M43" s="20">
        <v>3</v>
      </c>
      <c r="N43" s="20">
        <v>3</v>
      </c>
      <c r="O43" s="20">
        <v>3</v>
      </c>
      <c r="P43" s="20">
        <v>3</v>
      </c>
      <c r="Q43" s="20">
        <v>3</v>
      </c>
      <c r="R43" s="20">
        <v>3</v>
      </c>
      <c r="S43" s="20">
        <v>3</v>
      </c>
      <c r="T43" s="20">
        <v>3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3</v>
      </c>
      <c r="AA43" s="20">
        <v>3</v>
      </c>
      <c r="AB43" s="20">
        <v>3</v>
      </c>
      <c r="AC43" s="20">
        <v>3</v>
      </c>
      <c r="AD43" s="20">
        <v>3</v>
      </c>
      <c r="AE43" s="20">
        <v>3</v>
      </c>
      <c r="AF43" s="20">
        <v>3</v>
      </c>
      <c r="AG43" s="20">
        <v>3</v>
      </c>
      <c r="AH43" s="20">
        <v>3</v>
      </c>
      <c r="AI43" s="20">
        <v>3</v>
      </c>
      <c r="AJ43" s="20">
        <v>3</v>
      </c>
      <c r="AK43" s="20">
        <v>3</v>
      </c>
      <c r="AL43" s="20">
        <v>3</v>
      </c>
      <c r="AM43" s="20">
        <v>3</v>
      </c>
      <c r="AN43" s="8"/>
    </row>
    <row r="44" spans="1:40" ht="30" customHeight="1">
      <c r="A44" s="18">
        <v>34</v>
      </c>
      <c r="B44" s="88" t="s">
        <v>108</v>
      </c>
      <c r="C44" s="19" t="s">
        <v>109</v>
      </c>
      <c r="D44" s="19" t="s">
        <v>81</v>
      </c>
      <c r="E44" s="20">
        <v>3</v>
      </c>
      <c r="F44" s="20">
        <v>6</v>
      </c>
      <c r="G44" s="20">
        <v>6</v>
      </c>
      <c r="H44" s="20">
        <v>6</v>
      </c>
      <c r="I44" s="20">
        <v>6</v>
      </c>
      <c r="J44" s="20">
        <v>6</v>
      </c>
      <c r="K44" s="20">
        <v>6</v>
      </c>
      <c r="L44" s="20">
        <v>6</v>
      </c>
      <c r="M44" s="20">
        <v>6</v>
      </c>
      <c r="N44" s="20">
        <v>6</v>
      </c>
      <c r="O44" s="20">
        <v>6</v>
      </c>
      <c r="P44" s="20">
        <v>6</v>
      </c>
      <c r="Q44" s="20">
        <v>6</v>
      </c>
      <c r="R44" s="20">
        <v>4</v>
      </c>
      <c r="S44" s="20">
        <v>6</v>
      </c>
      <c r="T44" s="20">
        <v>5</v>
      </c>
      <c r="U44" s="20">
        <v>4</v>
      </c>
      <c r="V44" s="20">
        <v>3</v>
      </c>
      <c r="W44" s="20">
        <v>2</v>
      </c>
      <c r="X44" s="20">
        <v>6</v>
      </c>
      <c r="Y44" s="20">
        <v>6</v>
      </c>
      <c r="Z44" s="20">
        <v>6</v>
      </c>
      <c r="AA44" s="20">
        <v>6</v>
      </c>
      <c r="AB44" s="20">
        <v>6</v>
      </c>
      <c r="AC44" s="20">
        <v>6</v>
      </c>
      <c r="AD44" s="20">
        <v>6</v>
      </c>
      <c r="AE44" s="20">
        <v>6</v>
      </c>
      <c r="AF44" s="20">
        <v>6</v>
      </c>
      <c r="AG44" s="20">
        <v>6</v>
      </c>
      <c r="AH44" s="20">
        <v>6</v>
      </c>
      <c r="AI44" s="20">
        <v>6</v>
      </c>
      <c r="AJ44" s="20">
        <v>6</v>
      </c>
      <c r="AK44" s="20">
        <v>6</v>
      </c>
      <c r="AL44" s="20">
        <v>6</v>
      </c>
      <c r="AM44" s="20">
        <v>6</v>
      </c>
      <c r="AN44" s="8"/>
    </row>
    <row r="45" spans="1:40" ht="30" customHeight="1">
      <c r="A45" s="18">
        <v>35</v>
      </c>
      <c r="B45" s="18"/>
      <c r="C45" s="19"/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8"/>
    </row>
    <row r="46" spans="1:40" ht="30" customHeight="1">
      <c r="A46" s="18">
        <v>36</v>
      </c>
      <c r="B46" s="18"/>
      <c r="C46" s="19"/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8"/>
    </row>
    <row r="47" spans="1:40" ht="30" customHeight="1">
      <c r="A47" s="18">
        <v>37</v>
      </c>
      <c r="B47" s="18"/>
      <c r="C47" s="19"/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8"/>
    </row>
    <row r="48" spans="1:40" ht="30" customHeight="1">
      <c r="A48" s="18">
        <v>38</v>
      </c>
      <c r="B48" s="18"/>
      <c r="C48" s="19"/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8"/>
    </row>
    <row r="49" spans="1:40" ht="30" customHeight="1">
      <c r="A49" s="18">
        <v>39</v>
      </c>
      <c r="B49" s="18"/>
      <c r="C49" s="19"/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8"/>
    </row>
    <row r="50" spans="1:40" ht="30" customHeight="1">
      <c r="A50" s="18">
        <v>40</v>
      </c>
      <c r="B50" s="18"/>
      <c r="C50" s="19"/>
      <c r="D50" s="19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8"/>
    </row>
    <row r="51" spans="1:40" ht="30" customHeight="1">
      <c r="A51" s="18">
        <v>41</v>
      </c>
      <c r="B51" s="18"/>
      <c r="C51" s="19"/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8"/>
    </row>
    <row r="52" spans="1:40" ht="30" customHeight="1">
      <c r="A52" s="18">
        <v>42</v>
      </c>
      <c r="B52" s="18"/>
      <c r="C52" s="19"/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8"/>
    </row>
    <row r="53" spans="1:40" ht="30" customHeight="1">
      <c r="A53" s="18">
        <v>43</v>
      </c>
      <c r="B53" s="18"/>
      <c r="C53" s="19"/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8"/>
    </row>
    <row r="54" spans="1:40" ht="30" customHeight="1">
      <c r="A54" s="18">
        <v>44</v>
      </c>
      <c r="B54" s="18"/>
      <c r="C54" s="19"/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8"/>
    </row>
    <row r="55" spans="1:40" ht="30" customHeight="1">
      <c r="A55" s="18">
        <v>45</v>
      </c>
      <c r="B55" s="18"/>
      <c r="C55" s="19"/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8"/>
    </row>
    <row r="56" spans="1:40" ht="30" customHeight="1">
      <c r="A56" s="18">
        <v>46</v>
      </c>
      <c r="B56" s="18"/>
      <c r="C56" s="19"/>
      <c r="D56" s="19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8"/>
    </row>
    <row r="57" spans="1:40" ht="30" customHeight="1">
      <c r="A57" s="18">
        <v>47</v>
      </c>
      <c r="B57" s="18"/>
      <c r="C57" s="19"/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8"/>
    </row>
    <row r="58" spans="1:40" ht="30" customHeight="1">
      <c r="A58" s="18">
        <v>48</v>
      </c>
      <c r="B58" s="18"/>
      <c r="C58" s="19"/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8"/>
    </row>
    <row r="59" spans="1:40" ht="30" customHeight="1">
      <c r="A59" s="18">
        <v>49</v>
      </c>
      <c r="B59" s="18"/>
      <c r="C59" s="19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8"/>
    </row>
    <row r="60" spans="1:40" ht="30" customHeight="1">
      <c r="A60" s="18">
        <v>50</v>
      </c>
      <c r="B60" s="18"/>
      <c r="C60" s="19"/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8"/>
    </row>
    <row r="61" spans="1:40">
      <c r="D61" s="77"/>
      <c r="H61" s="59"/>
      <c r="I61" s="52"/>
      <c r="J61" s="59"/>
    </row>
    <row r="62" spans="1:40">
      <c r="A62" s="7">
        <v>1</v>
      </c>
      <c r="B62" s="7">
        <v>2</v>
      </c>
      <c r="C62" s="7">
        <v>3</v>
      </c>
      <c r="D62" s="77">
        <v>4</v>
      </c>
      <c r="E62" s="7">
        <v>5</v>
      </c>
      <c r="F62" s="7">
        <v>6</v>
      </c>
      <c r="G62" s="7">
        <v>7</v>
      </c>
      <c r="H62" s="7">
        <v>8</v>
      </c>
      <c r="I62" s="7">
        <v>9</v>
      </c>
      <c r="J62" s="7">
        <v>10</v>
      </c>
      <c r="K62" s="7">
        <v>11</v>
      </c>
      <c r="L62" s="7">
        <v>12</v>
      </c>
      <c r="M62" s="7">
        <v>13</v>
      </c>
      <c r="N62" s="7">
        <v>14</v>
      </c>
      <c r="O62" s="7">
        <v>15</v>
      </c>
      <c r="P62" s="7">
        <v>16</v>
      </c>
      <c r="Q62" s="7">
        <v>17</v>
      </c>
      <c r="S62" s="7">
        <v>19</v>
      </c>
      <c r="T62" s="7">
        <v>20</v>
      </c>
      <c r="U62" s="7">
        <v>21</v>
      </c>
      <c r="V62" s="7">
        <v>22</v>
      </c>
      <c r="W62" s="7">
        <v>23</v>
      </c>
      <c r="X62" s="7">
        <v>24</v>
      </c>
      <c r="Y62" s="7">
        <v>25</v>
      </c>
      <c r="Z62" s="7">
        <v>26</v>
      </c>
      <c r="AA62" s="7">
        <v>27</v>
      </c>
      <c r="AB62" s="7">
        <v>28</v>
      </c>
      <c r="AC62" s="7">
        <v>29</v>
      </c>
      <c r="AD62" s="7">
        <v>30</v>
      </c>
      <c r="AE62" s="7">
        <v>31</v>
      </c>
      <c r="AF62" s="7">
        <v>32</v>
      </c>
      <c r="AG62" s="7">
        <v>33</v>
      </c>
      <c r="AH62" s="7">
        <v>34</v>
      </c>
      <c r="AI62" s="7">
        <v>35</v>
      </c>
      <c r="AJ62" s="7">
        <v>36</v>
      </c>
      <c r="AK62" s="7">
        <v>37</v>
      </c>
      <c r="AL62" s="7">
        <v>38</v>
      </c>
      <c r="AM62" s="7">
        <v>40</v>
      </c>
      <c r="AN62" s="7">
        <v>42</v>
      </c>
    </row>
    <row r="63" spans="1:40">
      <c r="A63" s="109" t="s">
        <v>110</v>
      </c>
      <c r="B63" s="109"/>
      <c r="C63" s="67" t="s">
        <v>111</v>
      </c>
      <c r="D63" s="77"/>
    </row>
    <row r="64" spans="1:40" ht="15" customHeight="1">
      <c r="A64" s="109" t="s">
        <v>112</v>
      </c>
      <c r="B64" s="109"/>
      <c r="C64" s="78">
        <v>34</v>
      </c>
      <c r="D64" s="77"/>
    </row>
    <row r="66" spans="2:20" ht="20.100000000000001" customHeight="1">
      <c r="D66" s="77"/>
    </row>
    <row r="67" spans="2:20" ht="15" customHeight="1">
      <c r="B67" s="23"/>
      <c r="D67" s="110" t="s">
        <v>113</v>
      </c>
      <c r="E67" s="110"/>
      <c r="F67" s="110"/>
      <c r="G67" s="110"/>
      <c r="H67" s="110"/>
      <c r="I67" s="110"/>
      <c r="O67" s="110" t="s">
        <v>114</v>
      </c>
      <c r="P67" s="110"/>
      <c r="Q67" s="110"/>
      <c r="R67" s="110"/>
      <c r="S67" s="110"/>
      <c r="T67" s="110"/>
    </row>
    <row r="68" spans="2:20" ht="15" customHeight="1">
      <c r="B68" s="22"/>
      <c r="D68" s="111" t="str">
        <f>C6</f>
        <v>ABDUL HALIM B HASAN</v>
      </c>
      <c r="E68" s="111"/>
      <c r="F68" s="111"/>
      <c r="G68" s="111"/>
      <c r="H68" s="111"/>
      <c r="I68" s="111"/>
      <c r="O68" s="111" t="s">
        <v>115</v>
      </c>
      <c r="P68" s="111"/>
      <c r="Q68" s="111"/>
      <c r="R68" s="111"/>
      <c r="S68" s="111"/>
      <c r="T68" s="111"/>
    </row>
    <row r="69" spans="2:20" ht="15" customHeight="1">
      <c r="B69" s="24"/>
      <c r="D69" s="110" t="s">
        <v>116</v>
      </c>
      <c r="E69" s="110"/>
      <c r="F69" s="110"/>
      <c r="G69" s="110"/>
      <c r="H69" s="110"/>
      <c r="I69" s="110"/>
      <c r="O69" s="110" t="s">
        <v>117</v>
      </c>
      <c r="P69" s="110"/>
      <c r="Q69" s="110"/>
      <c r="R69" s="110"/>
      <c r="S69" s="110"/>
      <c r="T69" s="110"/>
    </row>
    <row r="70" spans="2:20" ht="20.100000000000001" customHeight="1">
      <c r="B70" s="10"/>
      <c r="C70" s="10"/>
      <c r="D70" s="110" t="str">
        <f>S6</f>
        <v>4 MURNI</v>
      </c>
      <c r="E70" s="110"/>
      <c r="F70" s="110"/>
      <c r="G70" s="110"/>
      <c r="H70" s="110"/>
      <c r="I70" s="110"/>
      <c r="O70" s="110" t="str">
        <f>A1</f>
        <v>SEKOLAH</v>
      </c>
      <c r="P70" s="110"/>
      <c r="Q70" s="110"/>
      <c r="R70" s="110"/>
      <c r="S70" s="110"/>
      <c r="T70" s="110"/>
    </row>
    <row r="71" spans="2:20">
      <c r="B71" s="1"/>
      <c r="C71" s="1"/>
      <c r="D71" s="77"/>
    </row>
  </sheetData>
  <mergeCells count="28">
    <mergeCell ref="AI9:AJ9"/>
    <mergeCell ref="D70:I70"/>
    <mergeCell ref="O67:T67"/>
    <mergeCell ref="O68:T68"/>
    <mergeCell ref="O69:T69"/>
    <mergeCell ref="O70:T70"/>
    <mergeCell ref="E8:R9"/>
    <mergeCell ref="A63:B63"/>
    <mergeCell ref="A64:B64"/>
    <mergeCell ref="D67:I67"/>
    <mergeCell ref="D68:I68"/>
    <mergeCell ref="D69:I69"/>
    <mergeCell ref="A1:AN1"/>
    <mergeCell ref="A2:AN2"/>
    <mergeCell ref="A4:AN4"/>
    <mergeCell ref="S8:AL8"/>
    <mergeCell ref="AN8:AN10"/>
    <mergeCell ref="B8:B10"/>
    <mergeCell ref="C8:C10"/>
    <mergeCell ref="D8:D10"/>
    <mergeCell ref="A8:A10"/>
    <mergeCell ref="AM9:AM10"/>
    <mergeCell ref="S6:T6"/>
    <mergeCell ref="S9:W9"/>
    <mergeCell ref="Y9:Z9"/>
    <mergeCell ref="AA9:AE9"/>
    <mergeCell ref="AF9:AG9"/>
    <mergeCell ref="AK9:AL9"/>
  </mergeCells>
  <pageMargins left="0.38" right="0.28000000000000003" top="0.74803149606299202" bottom="0.74803149606299202" header="0.31496062992126" footer="0.31496062992126"/>
  <pageSetup paperSize="9" scale="6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62"/>
  <sheetViews>
    <sheetView topLeftCell="A251" zoomScale="96" zoomScaleNormal="96" workbookViewId="0">
      <selection activeCell="B271" sqref="B271"/>
    </sheetView>
  </sheetViews>
  <sheetFormatPr defaultRowHeight="14.25"/>
  <cols>
    <col min="1" max="1" width="27.5703125" style="1" bestFit="1" customWidth="1"/>
    <col min="2" max="2" width="100.7109375" style="1" customWidth="1"/>
    <col min="3" max="3" width="21.5703125" style="1" customWidth="1"/>
    <col min="4" max="4" width="15" style="1" customWidth="1"/>
    <col min="5" max="16384" width="9.140625" style="1"/>
  </cols>
  <sheetData>
    <row r="1" spans="1:3">
      <c r="A1" s="1" t="s">
        <v>118</v>
      </c>
    </row>
    <row r="4" spans="1:3" ht="20.100000000000001" customHeight="1">
      <c r="B4" s="1" t="s">
        <v>119</v>
      </c>
    </row>
    <row r="5" spans="1:3" ht="20.100000000000001" customHeight="1">
      <c r="A5" s="72" t="s">
        <v>23</v>
      </c>
      <c r="B5" s="84" t="s">
        <v>120</v>
      </c>
    </row>
    <row r="6" spans="1:3" ht="15.75">
      <c r="A6" s="4">
        <v>1</v>
      </c>
      <c r="B6" s="25" t="s">
        <v>121</v>
      </c>
      <c r="C6" s="5"/>
    </row>
    <row r="7" spans="1:3" ht="15.75">
      <c r="A7" s="4">
        <v>2</v>
      </c>
      <c r="B7" s="25" t="s">
        <v>122</v>
      </c>
      <c r="C7" s="6"/>
    </row>
    <row r="8" spans="1:3" ht="15.75">
      <c r="A8" s="4">
        <v>3</v>
      </c>
      <c r="B8" s="25" t="s">
        <v>123</v>
      </c>
      <c r="C8" s="2"/>
    </row>
    <row r="9" spans="1:3" ht="15.75">
      <c r="A9" s="4">
        <v>4</v>
      </c>
      <c r="B9" s="26" t="s">
        <v>124</v>
      </c>
      <c r="C9" s="2"/>
    </row>
    <row r="10" spans="1:3" ht="15.75">
      <c r="A10" s="4">
        <v>5</v>
      </c>
      <c r="B10" s="26" t="s">
        <v>125</v>
      </c>
      <c r="C10" s="2"/>
    </row>
    <row r="11" spans="1:3" ht="15.75">
      <c r="A11" s="4">
        <v>6</v>
      </c>
      <c r="B11" s="73" t="s">
        <v>126</v>
      </c>
      <c r="C11" s="2"/>
    </row>
    <row r="14" spans="1:3" ht="20.100000000000001" customHeight="1">
      <c r="B14" s="1" t="s">
        <v>127</v>
      </c>
    </row>
    <row r="15" spans="1:3" ht="20.100000000000001" customHeight="1">
      <c r="A15" s="72" t="s">
        <v>23</v>
      </c>
      <c r="B15" s="84" t="s">
        <v>120</v>
      </c>
    </row>
    <row r="16" spans="1:3" ht="15.75">
      <c r="A16" s="4">
        <v>1</v>
      </c>
      <c r="B16" s="25" t="s">
        <v>128</v>
      </c>
      <c r="C16" s="5"/>
    </row>
    <row r="17" spans="1:3" ht="15.75">
      <c r="A17" s="4">
        <v>2</v>
      </c>
      <c r="B17" s="25" t="s">
        <v>129</v>
      </c>
      <c r="C17" s="6"/>
    </row>
    <row r="18" spans="1:3" ht="15.75">
      <c r="A18" s="4">
        <v>3</v>
      </c>
      <c r="B18" s="25" t="s">
        <v>130</v>
      </c>
      <c r="C18" s="2"/>
    </row>
    <row r="19" spans="1:3" ht="15.75">
      <c r="A19" s="4">
        <v>4</v>
      </c>
      <c r="B19" s="25" t="s">
        <v>131</v>
      </c>
      <c r="C19" s="2"/>
    </row>
    <row r="20" spans="1:3" ht="15.75">
      <c r="A20" s="4">
        <v>5</v>
      </c>
      <c r="B20" s="25" t="s">
        <v>132</v>
      </c>
      <c r="C20" s="2"/>
    </row>
    <row r="21" spans="1:3" ht="15.75">
      <c r="A21" s="4">
        <v>6</v>
      </c>
      <c r="B21" s="25" t="s">
        <v>133</v>
      </c>
      <c r="C21" s="2"/>
    </row>
    <row r="24" spans="1:3" ht="20.100000000000001" customHeight="1">
      <c r="B24" s="1" t="s">
        <v>134</v>
      </c>
    </row>
    <row r="25" spans="1:3" ht="20.100000000000001" customHeight="1">
      <c r="A25" s="72" t="s">
        <v>23</v>
      </c>
      <c r="B25" s="84" t="s">
        <v>120</v>
      </c>
    </row>
    <row r="26" spans="1:3" ht="15.75">
      <c r="A26" s="4">
        <v>1</v>
      </c>
      <c r="B26" s="25" t="s">
        <v>135</v>
      </c>
      <c r="C26" s="5"/>
    </row>
    <row r="27" spans="1:3" ht="15.75">
      <c r="A27" s="4">
        <v>2</v>
      </c>
      <c r="B27" s="25" t="s">
        <v>136</v>
      </c>
      <c r="C27" s="6"/>
    </row>
    <row r="28" spans="1:3" ht="15.75">
      <c r="A28" s="4">
        <v>3</v>
      </c>
      <c r="B28" s="25" t="s">
        <v>137</v>
      </c>
      <c r="C28" s="2"/>
    </row>
    <row r="29" spans="1:3" ht="15.75">
      <c r="A29" s="4">
        <v>4</v>
      </c>
      <c r="B29" s="25" t="s">
        <v>138</v>
      </c>
      <c r="C29" s="2"/>
    </row>
    <row r="30" spans="1:3" ht="15.75">
      <c r="A30" s="4">
        <v>5</v>
      </c>
      <c r="B30" s="25" t="s">
        <v>139</v>
      </c>
      <c r="C30" s="2"/>
    </row>
    <row r="31" spans="1:3" ht="15.75">
      <c r="A31" s="4">
        <v>6</v>
      </c>
      <c r="B31" s="25" t="s">
        <v>140</v>
      </c>
      <c r="C31" s="2"/>
    </row>
    <row r="34" spans="1:12" ht="20.100000000000001" customHeight="1">
      <c r="B34" s="1" t="s">
        <v>141</v>
      </c>
      <c r="E34" s="11"/>
      <c r="F34" s="11"/>
      <c r="G34" s="11"/>
      <c r="H34" s="11"/>
      <c r="I34" s="11"/>
      <c r="J34" s="11"/>
      <c r="K34" s="11"/>
      <c r="L34" s="11"/>
    </row>
    <row r="35" spans="1:12" ht="20.100000000000001" customHeight="1">
      <c r="A35" s="72" t="s">
        <v>23</v>
      </c>
      <c r="B35" s="84" t="s">
        <v>120</v>
      </c>
      <c r="E35" s="11"/>
      <c r="F35" s="27"/>
      <c r="G35" s="27"/>
      <c r="H35" s="27"/>
      <c r="I35" s="27"/>
      <c r="J35" s="27"/>
      <c r="K35" s="27"/>
      <c r="L35" s="11"/>
    </row>
    <row r="36" spans="1:12" ht="16.5">
      <c r="A36" s="30">
        <v>1</v>
      </c>
      <c r="B36" s="81" t="s">
        <v>142</v>
      </c>
      <c r="C36" s="5"/>
      <c r="E36" s="11"/>
      <c r="F36" s="27"/>
      <c r="G36" s="27"/>
      <c r="H36" s="27"/>
      <c r="I36" s="27"/>
      <c r="J36" s="27"/>
      <c r="K36" s="27"/>
      <c r="L36" s="11"/>
    </row>
    <row r="37" spans="1:12" ht="15.75">
      <c r="A37" s="30">
        <v>2</v>
      </c>
      <c r="B37" s="81" t="s">
        <v>143</v>
      </c>
      <c r="C37" s="89"/>
      <c r="E37" s="11"/>
      <c r="F37" s="11"/>
      <c r="G37" s="11"/>
      <c r="H37" s="11"/>
      <c r="I37" s="11"/>
      <c r="J37" s="11"/>
      <c r="K37" s="11"/>
      <c r="L37" s="11"/>
    </row>
    <row r="38" spans="1:12" ht="16.5">
      <c r="A38" s="30">
        <v>3</v>
      </c>
      <c r="B38" s="81" t="s">
        <v>144</v>
      </c>
      <c r="C38" s="28"/>
      <c r="E38" s="11"/>
      <c r="F38" s="29"/>
      <c r="G38" s="29"/>
      <c r="H38" s="29"/>
      <c r="I38" s="29"/>
      <c r="J38" s="29"/>
      <c r="K38" s="27"/>
      <c r="L38" s="11"/>
    </row>
    <row r="39" spans="1:12" ht="31.5">
      <c r="A39" s="30">
        <v>4</v>
      </c>
      <c r="B39" s="81" t="s">
        <v>145</v>
      </c>
      <c r="C39" s="28"/>
      <c r="E39" s="11"/>
      <c r="F39" s="11"/>
      <c r="G39" s="11"/>
      <c r="H39" s="11"/>
      <c r="I39" s="11"/>
      <c r="J39" s="11"/>
      <c r="K39" s="11"/>
      <c r="L39" s="11"/>
    </row>
    <row r="40" spans="1:12" ht="31.5">
      <c r="A40" s="30">
        <v>5</v>
      </c>
      <c r="B40" s="81" t="s">
        <v>146</v>
      </c>
      <c r="C40" s="28"/>
    </row>
    <row r="41" spans="1:12" ht="31.5">
      <c r="A41" s="30">
        <v>6</v>
      </c>
      <c r="B41" s="81" t="s">
        <v>147</v>
      </c>
      <c r="C41" s="28"/>
    </row>
    <row r="44" spans="1:12" ht="20.100000000000001" customHeight="1">
      <c r="B44" s="1" t="s">
        <v>148</v>
      </c>
    </row>
    <row r="45" spans="1:12" ht="20.100000000000001" customHeight="1">
      <c r="A45" s="72" t="s">
        <v>23</v>
      </c>
      <c r="B45" s="84" t="s">
        <v>120</v>
      </c>
    </row>
    <row r="46" spans="1:12" ht="15.75">
      <c r="A46" s="82">
        <v>1</v>
      </c>
      <c r="B46" s="32" t="s">
        <v>149</v>
      </c>
    </row>
    <row r="47" spans="1:12" ht="15.75">
      <c r="A47" s="82">
        <v>2</v>
      </c>
      <c r="B47" s="32" t="s">
        <v>150</v>
      </c>
      <c r="C47" s="11"/>
      <c r="D47" s="11"/>
      <c r="E47" s="11"/>
      <c r="F47" s="11"/>
      <c r="G47" s="11"/>
      <c r="H47" s="11"/>
      <c r="I47" s="11"/>
      <c r="J47" s="11"/>
    </row>
    <row r="48" spans="1:12" ht="16.5">
      <c r="A48" s="82">
        <v>3</v>
      </c>
      <c r="B48" s="32" t="s">
        <v>151</v>
      </c>
      <c r="C48" s="11"/>
      <c r="D48" s="31"/>
      <c r="E48" s="31"/>
      <c r="F48" s="31"/>
      <c r="G48" s="31"/>
      <c r="H48" s="31"/>
      <c r="I48" s="31"/>
      <c r="J48" s="11"/>
    </row>
    <row r="49" spans="1:10" ht="15.75">
      <c r="A49" s="82">
        <v>4</v>
      </c>
      <c r="B49" s="32" t="s">
        <v>152</v>
      </c>
      <c r="C49" s="11"/>
      <c r="D49" s="11"/>
      <c r="E49" s="11"/>
      <c r="F49" s="11"/>
      <c r="G49" s="11"/>
      <c r="H49" s="11"/>
      <c r="I49" s="11"/>
      <c r="J49" s="11"/>
    </row>
    <row r="50" spans="1:10" ht="31.5">
      <c r="A50" s="82">
        <v>5</v>
      </c>
      <c r="B50" s="32" t="s">
        <v>153</v>
      </c>
      <c r="C50" s="11"/>
      <c r="D50" s="29"/>
      <c r="E50" s="29"/>
      <c r="F50" s="29"/>
      <c r="G50" s="29"/>
      <c r="H50" s="29"/>
      <c r="I50" s="11"/>
      <c r="J50" s="11"/>
    </row>
    <row r="51" spans="1:10" ht="31.5">
      <c r="A51" s="82">
        <v>6</v>
      </c>
      <c r="B51" s="32" t="s">
        <v>154</v>
      </c>
      <c r="C51" s="11"/>
      <c r="D51" s="11"/>
      <c r="E51" s="11"/>
      <c r="F51" s="11"/>
      <c r="G51" s="11"/>
      <c r="H51" s="11"/>
      <c r="I51" s="11"/>
      <c r="J51" s="11"/>
    </row>
    <row r="52" spans="1:10" ht="16.5">
      <c r="A52" s="11"/>
      <c r="B52" s="31"/>
      <c r="C52" s="11"/>
      <c r="D52" s="11"/>
      <c r="E52" s="11"/>
      <c r="F52" s="11"/>
      <c r="G52" s="11"/>
      <c r="H52" s="11"/>
      <c r="I52" s="11"/>
      <c r="J52" s="11"/>
    </row>
    <row r="53" spans="1:10">
      <c r="A53" s="11"/>
      <c r="B53" s="11"/>
    </row>
    <row r="54" spans="1:10" ht="20.100000000000001" customHeight="1">
      <c r="B54" s="11" t="s">
        <v>155</v>
      </c>
      <c r="C54" s="11"/>
      <c r="D54" s="11"/>
      <c r="E54" s="11"/>
      <c r="F54" s="11"/>
      <c r="G54" s="11"/>
      <c r="H54" s="11"/>
      <c r="I54" s="11"/>
      <c r="J54" s="11"/>
    </row>
    <row r="55" spans="1:10" ht="20.100000000000001" customHeight="1">
      <c r="A55" s="72" t="s">
        <v>23</v>
      </c>
      <c r="B55" s="84" t="s">
        <v>120</v>
      </c>
      <c r="C55" s="11"/>
      <c r="D55" s="11"/>
      <c r="E55" s="11"/>
      <c r="F55" s="11"/>
      <c r="G55" s="11"/>
      <c r="H55" s="11"/>
      <c r="I55" s="11"/>
      <c r="J55" s="11"/>
    </row>
    <row r="56" spans="1:10" ht="15.75">
      <c r="A56" s="4">
        <v>1</v>
      </c>
      <c r="B56" s="32" t="s">
        <v>156</v>
      </c>
      <c r="C56" s="11"/>
      <c r="D56" s="11"/>
      <c r="E56" s="11"/>
      <c r="F56" s="11"/>
      <c r="G56" s="11"/>
      <c r="H56" s="11"/>
      <c r="I56" s="11"/>
      <c r="J56" s="11"/>
    </row>
    <row r="57" spans="1:10" ht="15.75">
      <c r="A57" s="4">
        <v>2</v>
      </c>
      <c r="B57" s="32" t="s">
        <v>157</v>
      </c>
      <c r="C57" s="11"/>
      <c r="D57" s="11"/>
      <c r="E57" s="11"/>
      <c r="F57" s="11"/>
      <c r="G57" s="11"/>
      <c r="H57" s="11"/>
      <c r="I57" s="11"/>
      <c r="J57" s="11"/>
    </row>
    <row r="58" spans="1:10" ht="15.75">
      <c r="A58" s="4">
        <v>3</v>
      </c>
      <c r="B58" s="32" t="s">
        <v>158</v>
      </c>
      <c r="C58" s="11"/>
      <c r="D58" s="32"/>
      <c r="E58" s="32"/>
      <c r="F58" s="32"/>
      <c r="G58" s="32"/>
      <c r="H58" s="32"/>
      <c r="I58" s="32"/>
      <c r="J58" s="11"/>
    </row>
    <row r="59" spans="1:10" ht="31.5">
      <c r="A59" s="4">
        <v>4</v>
      </c>
      <c r="B59" s="32" t="s">
        <v>159</v>
      </c>
      <c r="C59" s="11"/>
      <c r="D59" s="11"/>
      <c r="E59" s="11"/>
      <c r="F59" s="11"/>
      <c r="G59" s="11"/>
      <c r="H59" s="11"/>
      <c r="I59" s="11"/>
      <c r="J59" s="11"/>
    </row>
    <row r="60" spans="1:10" ht="31.5">
      <c r="A60" s="4">
        <v>5</v>
      </c>
      <c r="B60" s="32" t="s">
        <v>160</v>
      </c>
      <c r="C60" s="11"/>
      <c r="D60" s="33"/>
      <c r="E60" s="33"/>
      <c r="F60" s="33"/>
      <c r="G60" s="33"/>
      <c r="H60" s="33"/>
      <c r="I60" s="32"/>
      <c r="J60" s="11"/>
    </row>
    <row r="61" spans="1:10" ht="31.5">
      <c r="A61" s="4">
        <v>6</v>
      </c>
      <c r="B61" s="32" t="s">
        <v>161</v>
      </c>
      <c r="C61" s="11"/>
      <c r="D61" s="11"/>
      <c r="E61" s="11"/>
      <c r="F61" s="11"/>
      <c r="G61" s="11"/>
      <c r="H61" s="11"/>
      <c r="I61" s="11"/>
      <c r="J61" s="11"/>
    </row>
    <row r="64" spans="1:10" ht="20.100000000000001" customHeight="1">
      <c r="A64" s="11"/>
      <c r="B64" s="11" t="s">
        <v>162</v>
      </c>
      <c r="C64" s="11"/>
      <c r="D64" s="11"/>
      <c r="E64" s="11"/>
      <c r="F64" s="11"/>
      <c r="G64" s="11"/>
      <c r="H64" s="11"/>
      <c r="I64" s="11"/>
      <c r="J64" s="11"/>
    </row>
    <row r="65" spans="1:10" ht="20.100000000000001" customHeight="1">
      <c r="A65" s="72" t="s">
        <v>23</v>
      </c>
      <c r="B65" s="84" t="s">
        <v>120</v>
      </c>
      <c r="C65" s="11"/>
      <c r="D65" s="11"/>
      <c r="E65" s="11"/>
      <c r="F65" s="11"/>
      <c r="G65" s="11"/>
      <c r="H65" s="11"/>
      <c r="I65" s="11"/>
      <c r="J65" s="11"/>
    </row>
    <row r="66" spans="1:10" ht="15.75">
      <c r="A66" s="82">
        <v>1</v>
      </c>
      <c r="B66" s="32" t="s">
        <v>163</v>
      </c>
      <c r="C66" s="11"/>
      <c r="D66" s="32"/>
      <c r="E66" s="32"/>
      <c r="F66" s="32"/>
      <c r="G66" s="32"/>
      <c r="H66" s="32"/>
      <c r="I66" s="32"/>
      <c r="J66" s="11"/>
    </row>
    <row r="67" spans="1:10" ht="20.100000000000001" customHeight="1">
      <c r="A67" s="82">
        <v>2</v>
      </c>
      <c r="B67" s="32" t="s">
        <v>164</v>
      </c>
      <c r="C67" s="11"/>
      <c r="D67" s="11"/>
      <c r="E67" s="11"/>
      <c r="F67" s="11"/>
      <c r="G67" s="11"/>
      <c r="H67" s="11"/>
      <c r="I67" s="11"/>
      <c r="J67" s="11"/>
    </row>
    <row r="68" spans="1:10" ht="15.75">
      <c r="A68" s="82">
        <v>3</v>
      </c>
      <c r="B68" s="32" t="s">
        <v>165</v>
      </c>
      <c r="C68" s="11"/>
      <c r="D68" s="33"/>
      <c r="E68" s="33"/>
      <c r="F68" s="32"/>
      <c r="G68" s="33"/>
      <c r="H68" s="33"/>
      <c r="I68" s="33"/>
      <c r="J68" s="11"/>
    </row>
    <row r="69" spans="1:10" ht="31.5">
      <c r="A69" s="82">
        <v>4</v>
      </c>
      <c r="B69" s="32" t="s">
        <v>166</v>
      </c>
      <c r="C69" s="11"/>
      <c r="D69" s="11"/>
      <c r="E69" s="11"/>
      <c r="F69" s="11"/>
      <c r="G69" s="11"/>
      <c r="H69" s="11"/>
      <c r="I69" s="11"/>
      <c r="J69" s="11"/>
    </row>
    <row r="70" spans="1:10" ht="31.5">
      <c r="A70" s="82">
        <v>5</v>
      </c>
      <c r="B70" s="32" t="s">
        <v>167</v>
      </c>
      <c r="C70" s="11"/>
      <c r="D70" s="11"/>
      <c r="E70" s="11"/>
      <c r="F70" s="11"/>
      <c r="G70" s="11"/>
      <c r="H70" s="11"/>
      <c r="I70" s="11"/>
      <c r="J70" s="11"/>
    </row>
    <row r="71" spans="1:10" ht="31.5">
      <c r="A71" s="82">
        <v>6</v>
      </c>
      <c r="B71" s="32" t="s">
        <v>168</v>
      </c>
      <c r="C71" s="11"/>
      <c r="D71" s="11"/>
      <c r="E71" s="11"/>
      <c r="F71" s="11"/>
      <c r="G71" s="11"/>
      <c r="H71" s="11"/>
      <c r="I71" s="11"/>
      <c r="J71" s="11"/>
    </row>
    <row r="72" spans="1:10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ht="20.100000000000001" customHeight="1">
      <c r="A74" s="11"/>
      <c r="B74" s="11" t="s">
        <v>169</v>
      </c>
      <c r="C74" s="11"/>
      <c r="D74" s="11"/>
      <c r="E74" s="11"/>
      <c r="F74" s="11"/>
      <c r="G74" s="11"/>
      <c r="H74" s="11"/>
      <c r="I74" s="11"/>
      <c r="J74" s="11"/>
    </row>
    <row r="75" spans="1:10">
      <c r="A75" s="72" t="s">
        <v>23</v>
      </c>
      <c r="B75" s="84" t="s">
        <v>120</v>
      </c>
      <c r="C75" s="11"/>
    </row>
    <row r="76" spans="1:10" ht="15.75">
      <c r="A76" s="82">
        <v>1</v>
      </c>
      <c r="B76" s="32" t="s">
        <v>170</v>
      </c>
      <c r="C76" s="11"/>
      <c r="D76" s="11"/>
      <c r="E76" s="11"/>
      <c r="F76" s="11"/>
      <c r="G76" s="11"/>
      <c r="H76" s="11"/>
      <c r="I76" s="11"/>
      <c r="J76" s="11"/>
    </row>
    <row r="77" spans="1:10" ht="16.5">
      <c r="A77" s="82">
        <v>2</v>
      </c>
      <c r="B77" s="32" t="s">
        <v>171</v>
      </c>
      <c r="C77" s="11"/>
      <c r="D77" s="31"/>
      <c r="E77" s="31"/>
      <c r="F77" s="31"/>
      <c r="G77" s="31"/>
      <c r="H77" s="31"/>
      <c r="I77" s="31"/>
      <c r="J77" s="11"/>
    </row>
    <row r="78" spans="1:10" ht="31.5">
      <c r="A78" s="82">
        <v>3</v>
      </c>
      <c r="B78" s="32" t="s">
        <v>172</v>
      </c>
      <c r="C78" s="11"/>
      <c r="D78" s="11"/>
      <c r="E78" s="11"/>
      <c r="F78" s="11"/>
      <c r="G78" s="11"/>
      <c r="H78" s="11"/>
      <c r="I78" s="11"/>
      <c r="J78" s="11"/>
    </row>
    <row r="79" spans="1:10" ht="16.5">
      <c r="A79" s="82">
        <v>4</v>
      </c>
      <c r="B79" s="32" t="s">
        <v>173</v>
      </c>
      <c r="C79" s="11"/>
      <c r="D79" s="29"/>
      <c r="E79" s="29"/>
      <c r="F79" s="31"/>
      <c r="G79" s="29"/>
      <c r="H79" s="29"/>
      <c r="I79" s="29"/>
      <c r="J79" s="11"/>
    </row>
    <row r="80" spans="1:10" ht="31.5">
      <c r="A80" s="82">
        <v>5</v>
      </c>
      <c r="B80" s="32" t="s">
        <v>174</v>
      </c>
      <c r="C80" s="11"/>
      <c r="D80" s="11"/>
      <c r="E80" s="11"/>
      <c r="F80" s="11"/>
      <c r="G80" s="11"/>
      <c r="H80" s="11"/>
      <c r="I80" s="11"/>
      <c r="J80" s="11"/>
    </row>
    <row r="81" spans="1:11" ht="31.5">
      <c r="A81" s="82">
        <v>6</v>
      </c>
      <c r="B81" s="32" t="s">
        <v>175</v>
      </c>
      <c r="C81" s="11"/>
    </row>
    <row r="82" spans="1:11">
      <c r="A82" s="11"/>
      <c r="B82" s="11"/>
      <c r="C82" s="11"/>
    </row>
    <row r="84" spans="1:11">
      <c r="A84" s="11"/>
      <c r="B84" s="11" t="s">
        <v>176</v>
      </c>
    </row>
    <row r="85" spans="1:11">
      <c r="A85" s="72" t="s">
        <v>23</v>
      </c>
      <c r="B85" s="84" t="s">
        <v>120</v>
      </c>
    </row>
    <row r="86" spans="1:11" ht="15.75">
      <c r="A86" s="82">
        <v>1</v>
      </c>
      <c r="B86" s="32" t="s">
        <v>177</v>
      </c>
    </row>
    <row r="87" spans="1:11" ht="15.75">
      <c r="A87" s="82">
        <v>2</v>
      </c>
      <c r="B87" s="32" t="s">
        <v>178</v>
      </c>
    </row>
    <row r="88" spans="1:11" ht="31.5">
      <c r="A88" s="82">
        <v>3</v>
      </c>
      <c r="B88" s="81" t="s">
        <v>179</v>
      </c>
    </row>
    <row r="89" spans="1:11" ht="31.5">
      <c r="A89" s="82">
        <v>4</v>
      </c>
      <c r="B89" s="32" t="s">
        <v>180</v>
      </c>
      <c r="C89" s="11"/>
      <c r="D89" s="31"/>
      <c r="E89" s="31"/>
      <c r="F89" s="27"/>
      <c r="G89" s="31"/>
      <c r="H89" s="31"/>
      <c r="I89" s="31"/>
    </row>
    <row r="90" spans="1:11" ht="31.5">
      <c r="A90" s="82">
        <v>5</v>
      </c>
      <c r="B90" s="32" t="s">
        <v>181</v>
      </c>
      <c r="C90" s="11"/>
      <c r="D90" s="11"/>
      <c r="E90" s="11"/>
      <c r="F90" s="11"/>
      <c r="G90" s="11"/>
      <c r="H90" s="11"/>
      <c r="I90" s="11"/>
    </row>
    <row r="91" spans="1:11" ht="31.5">
      <c r="A91" s="82">
        <v>6</v>
      </c>
      <c r="B91" s="32" t="s">
        <v>182</v>
      </c>
      <c r="C91" s="11"/>
      <c r="D91" s="29"/>
      <c r="E91" s="29"/>
      <c r="F91" s="27"/>
      <c r="G91" s="29"/>
      <c r="H91" s="29"/>
      <c r="I91" s="31"/>
    </row>
    <row r="92" spans="1:11">
      <c r="A92" s="11"/>
      <c r="B92" s="11"/>
      <c r="C92" s="11"/>
      <c r="D92" s="11"/>
      <c r="E92" s="11"/>
      <c r="F92" s="11"/>
      <c r="G92" s="11"/>
      <c r="H92" s="11"/>
      <c r="I92" s="11"/>
    </row>
    <row r="93" spans="1:11">
      <c r="A93" s="11"/>
      <c r="B93" s="11"/>
      <c r="C93" s="11"/>
      <c r="D93" s="11"/>
      <c r="E93" s="11"/>
      <c r="F93" s="11"/>
      <c r="G93" s="11"/>
      <c r="H93" s="11"/>
      <c r="I93" s="11"/>
    </row>
    <row r="94" spans="1:11">
      <c r="A94" s="11"/>
      <c r="B94" s="11" t="s">
        <v>183</v>
      </c>
      <c r="C94" s="11"/>
      <c r="D94" s="11"/>
      <c r="E94" s="11"/>
      <c r="F94" s="11"/>
      <c r="G94" s="11"/>
      <c r="H94" s="11"/>
      <c r="I94" s="11"/>
    </row>
    <row r="95" spans="1:11">
      <c r="A95" s="72" t="s">
        <v>23</v>
      </c>
      <c r="B95" s="84" t="s">
        <v>120</v>
      </c>
      <c r="C95" s="11"/>
      <c r="D95" s="11"/>
      <c r="E95" s="11"/>
      <c r="F95" s="11"/>
      <c r="G95" s="11"/>
      <c r="H95" s="11"/>
      <c r="I95" s="11"/>
      <c r="J95" s="11"/>
      <c r="K95" s="11"/>
    </row>
    <row r="96" spans="1:11" ht="15.75">
      <c r="A96" s="82">
        <v>1</v>
      </c>
      <c r="B96" s="32" t="s">
        <v>184</v>
      </c>
      <c r="C96" s="11"/>
      <c r="D96" s="11"/>
      <c r="E96" s="11"/>
      <c r="F96" s="11"/>
      <c r="G96" s="11"/>
      <c r="H96" s="11"/>
      <c r="I96" s="11"/>
      <c r="J96" s="11"/>
      <c r="K96" s="11"/>
    </row>
    <row r="97" spans="1:11" ht="15.75">
      <c r="A97" s="82">
        <v>2</v>
      </c>
      <c r="B97" s="32" t="s">
        <v>185</v>
      </c>
      <c r="C97" s="11"/>
      <c r="D97" s="11"/>
      <c r="E97" s="11"/>
      <c r="F97" s="11"/>
      <c r="G97" s="11"/>
      <c r="H97" s="11"/>
      <c r="I97" s="11"/>
      <c r="J97" s="11"/>
      <c r="K97" s="11"/>
    </row>
    <row r="98" spans="1:11" ht="16.5">
      <c r="A98" s="82">
        <v>3</v>
      </c>
      <c r="B98" s="32" t="s">
        <v>186</v>
      </c>
      <c r="C98" s="11"/>
      <c r="D98" s="81"/>
      <c r="E98" s="11"/>
      <c r="F98" s="118"/>
      <c r="G98" s="118"/>
      <c r="H98" s="118"/>
      <c r="I98" s="118"/>
      <c r="J98" s="31"/>
      <c r="K98" s="11"/>
    </row>
    <row r="99" spans="1:11" ht="31.5">
      <c r="A99" s="82">
        <v>4</v>
      </c>
      <c r="B99" s="32" t="s">
        <v>187</v>
      </c>
      <c r="C99" s="11"/>
      <c r="D99" s="11"/>
      <c r="E99" s="11"/>
      <c r="F99" s="118"/>
      <c r="G99" s="118"/>
      <c r="H99" s="118"/>
      <c r="I99" s="118"/>
      <c r="J99" s="11"/>
      <c r="K99" s="11"/>
    </row>
    <row r="100" spans="1:11" ht="31.5">
      <c r="A100" s="82">
        <v>5</v>
      </c>
      <c r="B100" s="32" t="s">
        <v>188</v>
      </c>
      <c r="C100" s="11"/>
      <c r="D100" s="11"/>
      <c r="E100" s="29"/>
      <c r="F100" s="29"/>
      <c r="G100" s="29"/>
      <c r="H100" s="29"/>
      <c r="I100" s="29"/>
      <c r="J100" s="31"/>
      <c r="K100" s="11"/>
    </row>
    <row r="101" spans="1:11" ht="31.5">
      <c r="A101" s="82">
        <v>6</v>
      </c>
      <c r="B101" s="32" t="s">
        <v>189</v>
      </c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>
      <c r="A104" s="11"/>
      <c r="B104" s="11" t="s">
        <v>190</v>
      </c>
      <c r="C104" s="11"/>
      <c r="D104" s="11"/>
      <c r="E104" s="11"/>
      <c r="F104" s="11"/>
      <c r="G104" s="11"/>
    </row>
    <row r="105" spans="1:11">
      <c r="A105" s="72" t="s">
        <v>23</v>
      </c>
      <c r="B105" s="84" t="s">
        <v>120</v>
      </c>
      <c r="C105" s="11"/>
      <c r="D105" s="11"/>
      <c r="E105" s="11"/>
      <c r="F105" s="11"/>
      <c r="G105" s="11"/>
    </row>
    <row r="106" spans="1:11" ht="15" customHeight="1">
      <c r="A106" s="82">
        <v>1</v>
      </c>
      <c r="B106" s="25" t="s">
        <v>191</v>
      </c>
      <c r="C106" s="11"/>
      <c r="D106" s="11"/>
      <c r="E106" s="11"/>
      <c r="F106" s="11"/>
      <c r="G106" s="11"/>
    </row>
    <row r="107" spans="1:11" ht="15.75">
      <c r="A107" s="82">
        <v>2</v>
      </c>
      <c r="B107" s="25" t="s">
        <v>192</v>
      </c>
      <c r="C107" s="11"/>
      <c r="D107" s="11"/>
      <c r="E107" s="11"/>
      <c r="F107" s="11"/>
      <c r="G107" s="11"/>
    </row>
    <row r="108" spans="1:11" ht="15.75">
      <c r="A108" s="82">
        <v>3</v>
      </c>
      <c r="B108" s="25" t="s">
        <v>193</v>
      </c>
      <c r="C108" s="11"/>
      <c r="D108" s="11"/>
      <c r="E108" s="11"/>
      <c r="F108" s="11"/>
      <c r="G108" s="11"/>
    </row>
    <row r="109" spans="1:11" ht="15.75">
      <c r="A109" s="82">
        <v>4</v>
      </c>
      <c r="B109" s="25" t="s">
        <v>194</v>
      </c>
      <c r="C109" s="11"/>
      <c r="D109" s="81"/>
      <c r="E109" s="11"/>
      <c r="F109" s="11"/>
      <c r="G109" s="118"/>
    </row>
    <row r="110" spans="1:11" ht="15" customHeight="1">
      <c r="A110" s="82">
        <v>5</v>
      </c>
      <c r="B110" s="25" t="s">
        <v>195</v>
      </c>
      <c r="C110" s="11"/>
      <c r="D110" s="11"/>
      <c r="E110" s="11"/>
      <c r="F110" s="11"/>
      <c r="G110" s="118"/>
    </row>
    <row r="111" spans="1:11" ht="14.25" customHeight="1">
      <c r="A111" s="82">
        <v>6</v>
      </c>
      <c r="B111" s="25" t="s">
        <v>196</v>
      </c>
      <c r="C111" s="11"/>
      <c r="D111" s="11"/>
      <c r="E111" s="11"/>
      <c r="F111" s="11"/>
      <c r="G111" s="11"/>
    </row>
    <row r="112" spans="1:11" ht="14.25" customHeight="1">
      <c r="A112" s="34"/>
      <c r="B112" s="34"/>
      <c r="C112" s="11"/>
      <c r="D112" s="11"/>
      <c r="E112" s="11"/>
      <c r="F112" s="11"/>
      <c r="G112" s="11"/>
    </row>
    <row r="113" spans="1:7" ht="15" customHeight="1">
      <c r="A113" s="34"/>
      <c r="B113" s="34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 t="s">
        <v>197</v>
      </c>
      <c r="C115" s="11"/>
      <c r="D115" s="11"/>
      <c r="E115" s="11"/>
      <c r="F115" s="11"/>
      <c r="G115" s="11"/>
    </row>
    <row r="116" spans="1:7">
      <c r="A116" s="72" t="s">
        <v>23</v>
      </c>
      <c r="B116" s="84" t="s">
        <v>120</v>
      </c>
    </row>
    <row r="117" spans="1:7" ht="15.75">
      <c r="A117" s="82">
        <v>1</v>
      </c>
      <c r="B117" s="25" t="s">
        <v>198</v>
      </c>
    </row>
    <row r="118" spans="1:7" ht="15.75">
      <c r="A118" s="82">
        <v>2</v>
      </c>
      <c r="B118" s="25" t="s">
        <v>199</v>
      </c>
    </row>
    <row r="119" spans="1:7" ht="15.75">
      <c r="A119" s="82">
        <v>3</v>
      </c>
      <c r="B119" s="25" t="s">
        <v>200</v>
      </c>
    </row>
    <row r="120" spans="1:7" ht="15.75">
      <c r="A120" s="82">
        <v>4</v>
      </c>
      <c r="B120" s="25" t="s">
        <v>201</v>
      </c>
    </row>
    <row r="121" spans="1:7" ht="15.75">
      <c r="A121" s="82">
        <v>5</v>
      </c>
      <c r="B121" s="35" t="s">
        <v>202</v>
      </c>
    </row>
    <row r="122" spans="1:7" ht="15.75">
      <c r="A122" s="82">
        <v>6</v>
      </c>
      <c r="B122" s="25" t="s">
        <v>203</v>
      </c>
    </row>
    <row r="125" spans="1:7">
      <c r="A125" s="11"/>
      <c r="B125" s="11" t="s">
        <v>204</v>
      </c>
    </row>
    <row r="126" spans="1:7">
      <c r="A126" s="72" t="s">
        <v>23</v>
      </c>
      <c r="B126" s="84" t="s">
        <v>120</v>
      </c>
    </row>
    <row r="127" spans="1:7" ht="15.75">
      <c r="A127" s="82">
        <v>1</v>
      </c>
      <c r="B127" s="25" t="s">
        <v>205</v>
      </c>
    </row>
    <row r="128" spans="1:7" ht="15.75">
      <c r="A128" s="82">
        <v>2</v>
      </c>
      <c r="B128" s="25" t="s">
        <v>206</v>
      </c>
    </row>
    <row r="129" spans="1:2" ht="15.75">
      <c r="A129" s="82">
        <v>3</v>
      </c>
      <c r="B129" s="25" t="s">
        <v>207</v>
      </c>
    </row>
    <row r="130" spans="1:2" ht="15.75">
      <c r="A130" s="82">
        <v>4</v>
      </c>
      <c r="B130" s="25" t="s">
        <v>208</v>
      </c>
    </row>
    <row r="131" spans="1:2" ht="15.75">
      <c r="A131" s="82">
        <v>5</v>
      </c>
      <c r="B131" s="25" t="s">
        <v>209</v>
      </c>
    </row>
    <row r="132" spans="1:2" ht="15.75">
      <c r="A132" s="82">
        <v>6</v>
      </c>
      <c r="B132" s="25" t="s">
        <v>210</v>
      </c>
    </row>
    <row r="135" spans="1:2">
      <c r="A135" s="11"/>
      <c r="B135" s="11" t="s">
        <v>211</v>
      </c>
    </row>
    <row r="136" spans="1:2">
      <c r="A136" s="72" t="s">
        <v>23</v>
      </c>
      <c r="B136" s="84" t="s">
        <v>120</v>
      </c>
    </row>
    <row r="137" spans="1:2" ht="15.75">
      <c r="A137" s="36">
        <v>1</v>
      </c>
      <c r="B137" s="37" t="s">
        <v>212</v>
      </c>
    </row>
    <row r="138" spans="1:2" ht="15.75">
      <c r="A138" s="36">
        <v>2</v>
      </c>
      <c r="B138" s="37" t="s">
        <v>213</v>
      </c>
    </row>
    <row r="139" spans="1:2" ht="15.75">
      <c r="A139" s="36">
        <v>3</v>
      </c>
      <c r="B139" s="37" t="s">
        <v>214</v>
      </c>
    </row>
    <row r="140" spans="1:2" ht="15.75">
      <c r="A140" s="36">
        <v>4</v>
      </c>
      <c r="B140" s="37" t="s">
        <v>215</v>
      </c>
    </row>
    <row r="141" spans="1:2" ht="15.75">
      <c r="A141" s="36">
        <v>5</v>
      </c>
      <c r="B141" s="37" t="s">
        <v>216</v>
      </c>
    </row>
    <row r="142" spans="1:2" ht="15.75">
      <c r="A142" s="36">
        <v>6</v>
      </c>
      <c r="B142" s="37" t="s">
        <v>217</v>
      </c>
    </row>
    <row r="145" spans="1:2">
      <c r="A145" s="11"/>
      <c r="B145" s="11" t="s">
        <v>13</v>
      </c>
    </row>
    <row r="146" spans="1:2">
      <c r="A146" s="72" t="s">
        <v>23</v>
      </c>
      <c r="B146" s="84" t="s">
        <v>120</v>
      </c>
    </row>
    <row r="147" spans="1:2" ht="15.75">
      <c r="A147" s="36">
        <v>1</v>
      </c>
      <c r="B147" s="37" t="s">
        <v>218</v>
      </c>
    </row>
    <row r="148" spans="1:2" ht="15.75">
      <c r="A148" s="36">
        <v>2</v>
      </c>
      <c r="B148" s="37" t="s">
        <v>219</v>
      </c>
    </row>
    <row r="149" spans="1:2" ht="15.75">
      <c r="A149" s="36">
        <v>3</v>
      </c>
      <c r="B149" s="37" t="s">
        <v>220</v>
      </c>
    </row>
    <row r="150" spans="1:2" ht="15.75">
      <c r="A150" s="36">
        <v>4</v>
      </c>
      <c r="B150" s="37" t="s">
        <v>221</v>
      </c>
    </row>
    <row r="151" spans="1:2" ht="31.5">
      <c r="A151" s="36">
        <v>5</v>
      </c>
      <c r="B151" s="49" t="s">
        <v>222</v>
      </c>
    </row>
    <row r="152" spans="1:2" ht="31.5">
      <c r="A152" s="36">
        <v>6</v>
      </c>
      <c r="B152" s="49" t="s">
        <v>223</v>
      </c>
    </row>
    <row r="155" spans="1:2" ht="15.75">
      <c r="A155" s="11"/>
      <c r="B155" s="44" t="s">
        <v>224</v>
      </c>
    </row>
    <row r="156" spans="1:2">
      <c r="A156" s="72" t="s">
        <v>23</v>
      </c>
      <c r="B156" s="84" t="s">
        <v>120</v>
      </c>
    </row>
    <row r="157" spans="1:2" ht="15.75">
      <c r="A157" s="36">
        <v>1</v>
      </c>
      <c r="B157" s="38" t="s">
        <v>225</v>
      </c>
    </row>
    <row r="158" spans="1:2" ht="15.75">
      <c r="A158" s="36">
        <v>2</v>
      </c>
      <c r="B158" s="38" t="s">
        <v>226</v>
      </c>
    </row>
    <row r="159" spans="1:2" ht="15.75">
      <c r="A159" s="36">
        <v>3</v>
      </c>
      <c r="B159" s="38" t="s">
        <v>227</v>
      </c>
    </row>
    <row r="160" spans="1:2" ht="15.75">
      <c r="A160" s="36">
        <v>4</v>
      </c>
      <c r="B160" s="38" t="s">
        <v>228</v>
      </c>
    </row>
    <row r="161" spans="1:2" ht="15.75">
      <c r="A161" s="36">
        <v>5</v>
      </c>
      <c r="B161" s="38" t="s">
        <v>229</v>
      </c>
    </row>
    <row r="162" spans="1:2" ht="15.75">
      <c r="A162" s="36">
        <v>6</v>
      </c>
      <c r="B162" s="38" t="s">
        <v>230</v>
      </c>
    </row>
    <row r="163" spans="1:2" ht="15.75">
      <c r="B163" s="25"/>
    </row>
    <row r="164" spans="1:2" ht="15.75">
      <c r="B164" s="25"/>
    </row>
    <row r="165" spans="1:2" ht="15.75">
      <c r="A165" s="11"/>
      <c r="B165" s="44" t="s">
        <v>231</v>
      </c>
    </row>
    <row r="166" spans="1:2">
      <c r="A166" s="72" t="s">
        <v>23</v>
      </c>
      <c r="B166" s="84" t="s">
        <v>120</v>
      </c>
    </row>
    <row r="167" spans="1:2" ht="15.75">
      <c r="A167" s="36">
        <v>1</v>
      </c>
      <c r="B167" s="38" t="s">
        <v>232</v>
      </c>
    </row>
    <row r="168" spans="1:2" ht="15.75">
      <c r="A168" s="36">
        <v>2</v>
      </c>
      <c r="B168" s="38" t="s">
        <v>233</v>
      </c>
    </row>
    <row r="169" spans="1:2" ht="15.75">
      <c r="A169" s="36">
        <v>3</v>
      </c>
      <c r="B169" s="38" t="s">
        <v>234</v>
      </c>
    </row>
    <row r="170" spans="1:2" ht="15.75">
      <c r="A170" s="36">
        <v>4</v>
      </c>
      <c r="B170" s="38" t="s">
        <v>235</v>
      </c>
    </row>
    <row r="171" spans="1:2" ht="15.75">
      <c r="A171" s="36">
        <v>5</v>
      </c>
      <c r="B171" s="38" t="s">
        <v>236</v>
      </c>
    </row>
    <row r="172" spans="1:2" ht="15.75">
      <c r="A172" s="36">
        <v>6</v>
      </c>
      <c r="B172" s="38" t="s">
        <v>237</v>
      </c>
    </row>
    <row r="173" spans="1:2" ht="15.75">
      <c r="B173" s="25"/>
    </row>
    <row r="174" spans="1:2" ht="15.75">
      <c r="B174" s="25"/>
    </row>
    <row r="175" spans="1:2" ht="15.75">
      <c r="A175" s="11"/>
      <c r="B175" s="44" t="s">
        <v>238</v>
      </c>
    </row>
    <row r="176" spans="1:2">
      <c r="A176" s="72" t="s">
        <v>23</v>
      </c>
      <c r="B176" s="84" t="s">
        <v>120</v>
      </c>
    </row>
    <row r="177" spans="1:2" ht="15.75">
      <c r="A177" s="36">
        <v>1</v>
      </c>
      <c r="B177" s="38" t="s">
        <v>239</v>
      </c>
    </row>
    <row r="178" spans="1:2" ht="15.75">
      <c r="A178" s="36">
        <v>2</v>
      </c>
      <c r="B178" s="38" t="s">
        <v>240</v>
      </c>
    </row>
    <row r="179" spans="1:2" ht="15.75">
      <c r="A179" s="36">
        <v>3</v>
      </c>
      <c r="B179" s="38" t="s">
        <v>241</v>
      </c>
    </row>
    <row r="180" spans="1:2" ht="15.75">
      <c r="A180" s="36">
        <v>4</v>
      </c>
      <c r="B180" s="38" t="s">
        <v>242</v>
      </c>
    </row>
    <row r="181" spans="1:2" ht="15.75">
      <c r="A181" s="36">
        <v>5</v>
      </c>
      <c r="B181" s="38" t="s">
        <v>243</v>
      </c>
    </row>
    <row r="182" spans="1:2" ht="15.75">
      <c r="A182" s="36">
        <v>6</v>
      </c>
      <c r="B182" s="38" t="s">
        <v>244</v>
      </c>
    </row>
    <row r="183" spans="1:2" ht="15.75">
      <c r="B183" s="38"/>
    </row>
    <row r="184" spans="1:2" ht="15.75">
      <c r="B184" s="25"/>
    </row>
    <row r="185" spans="1:2" ht="15.75">
      <c r="A185" s="11"/>
      <c r="B185" s="44" t="s">
        <v>245</v>
      </c>
    </row>
    <row r="186" spans="1:2">
      <c r="A186" s="72" t="s">
        <v>23</v>
      </c>
      <c r="B186" s="84" t="s">
        <v>120</v>
      </c>
    </row>
    <row r="187" spans="1:2" ht="15.75">
      <c r="A187" s="36">
        <v>1</v>
      </c>
      <c r="B187" s="38" t="s">
        <v>246</v>
      </c>
    </row>
    <row r="188" spans="1:2" ht="15.75">
      <c r="A188" s="36">
        <v>2</v>
      </c>
      <c r="B188" s="38" t="s">
        <v>247</v>
      </c>
    </row>
    <row r="189" spans="1:2" ht="15.75">
      <c r="A189" s="36">
        <v>3</v>
      </c>
      <c r="B189" s="38" t="s">
        <v>248</v>
      </c>
    </row>
    <row r="190" spans="1:2" ht="15.75">
      <c r="A190" s="36">
        <v>4</v>
      </c>
      <c r="B190" s="38" t="s">
        <v>249</v>
      </c>
    </row>
    <row r="191" spans="1:2" ht="15.75">
      <c r="A191" s="36">
        <v>5</v>
      </c>
      <c r="B191" s="38" t="s">
        <v>250</v>
      </c>
    </row>
    <row r="192" spans="1:2" ht="15.75">
      <c r="A192" s="36">
        <v>6</v>
      </c>
      <c r="B192" s="38" t="s">
        <v>251</v>
      </c>
    </row>
    <row r="193" spans="1:2" ht="15.75">
      <c r="B193" s="25"/>
    </row>
    <row r="194" spans="1:2" ht="15.75">
      <c r="B194" s="25"/>
    </row>
    <row r="195" spans="1:2" ht="15.75">
      <c r="A195" s="39"/>
      <c r="B195" s="40" t="s">
        <v>252</v>
      </c>
    </row>
    <row r="196" spans="1:2">
      <c r="A196" s="72" t="s">
        <v>23</v>
      </c>
      <c r="B196" s="84" t="s">
        <v>120</v>
      </c>
    </row>
    <row r="197" spans="1:2" ht="15.75">
      <c r="A197" s="4">
        <v>1</v>
      </c>
      <c r="B197" s="41" t="s">
        <v>253</v>
      </c>
    </row>
    <row r="198" spans="1:2" ht="15.75">
      <c r="A198" s="4">
        <v>2</v>
      </c>
      <c r="B198" s="41" t="s">
        <v>254</v>
      </c>
    </row>
    <row r="199" spans="1:2" ht="15.75">
      <c r="A199" s="4">
        <v>3</v>
      </c>
      <c r="B199" s="41" t="s">
        <v>255</v>
      </c>
    </row>
    <row r="200" spans="1:2" ht="15.75">
      <c r="A200" s="4">
        <v>4</v>
      </c>
      <c r="B200" s="41" t="s">
        <v>256</v>
      </c>
    </row>
    <row r="201" spans="1:2" ht="15.75">
      <c r="A201" s="4">
        <v>5</v>
      </c>
      <c r="B201" s="41" t="s">
        <v>257</v>
      </c>
    </row>
    <row r="202" spans="1:2" ht="15.75">
      <c r="A202" s="4">
        <v>6</v>
      </c>
      <c r="B202" s="41" t="s">
        <v>258</v>
      </c>
    </row>
    <row r="203" spans="1:2" ht="15.75">
      <c r="A203" s="3"/>
      <c r="B203" s="40"/>
    </row>
    <row r="204" spans="1:2" ht="15.75">
      <c r="A204" s="3"/>
      <c r="B204" s="40"/>
    </row>
    <row r="205" spans="1:2" ht="15.75">
      <c r="A205" s="3"/>
      <c r="B205" s="40" t="s">
        <v>259</v>
      </c>
    </row>
    <row r="206" spans="1:2">
      <c r="A206" s="72" t="s">
        <v>23</v>
      </c>
      <c r="B206" s="84" t="s">
        <v>120</v>
      </c>
    </row>
    <row r="207" spans="1:2" ht="15.75">
      <c r="A207" s="4">
        <v>1</v>
      </c>
      <c r="B207" s="41" t="s">
        <v>260</v>
      </c>
    </row>
    <row r="208" spans="1:2" ht="15.75">
      <c r="A208" s="4">
        <v>2</v>
      </c>
      <c r="B208" s="41" t="s">
        <v>261</v>
      </c>
    </row>
    <row r="209" spans="1:2" ht="15.75">
      <c r="A209" s="4">
        <v>3</v>
      </c>
      <c r="B209" s="41" t="s">
        <v>262</v>
      </c>
    </row>
    <row r="210" spans="1:2" ht="15.75">
      <c r="A210" s="4">
        <v>4</v>
      </c>
      <c r="B210" s="41" t="s">
        <v>263</v>
      </c>
    </row>
    <row r="211" spans="1:2" ht="15.75">
      <c r="A211" s="4">
        <v>5</v>
      </c>
      <c r="B211" s="41" t="s">
        <v>264</v>
      </c>
    </row>
    <row r="212" spans="1:2" ht="15.75">
      <c r="A212" s="4">
        <v>6</v>
      </c>
      <c r="B212" s="41" t="s">
        <v>265</v>
      </c>
    </row>
    <row r="213" spans="1:2" ht="15.75">
      <c r="A213" s="3"/>
      <c r="B213" s="40"/>
    </row>
    <row r="214" spans="1:2" ht="15.75">
      <c r="A214" s="3"/>
      <c r="B214" s="40"/>
    </row>
    <row r="215" spans="1:2" ht="15.75">
      <c r="A215" s="3"/>
      <c r="B215" s="40" t="s">
        <v>266</v>
      </c>
    </row>
    <row r="216" spans="1:2">
      <c r="A216" s="72" t="s">
        <v>23</v>
      </c>
      <c r="B216" s="84" t="s">
        <v>120</v>
      </c>
    </row>
    <row r="217" spans="1:2" ht="15.75">
      <c r="A217" s="4">
        <v>1</v>
      </c>
      <c r="B217" s="40" t="s">
        <v>267</v>
      </c>
    </row>
    <row r="218" spans="1:2" ht="15.75">
      <c r="A218" s="4">
        <v>2</v>
      </c>
      <c r="B218" s="41" t="s">
        <v>268</v>
      </c>
    </row>
    <row r="219" spans="1:2" ht="15.75">
      <c r="A219" s="4">
        <v>3</v>
      </c>
      <c r="B219" s="40" t="s">
        <v>269</v>
      </c>
    </row>
    <row r="220" spans="1:2" ht="15.75">
      <c r="A220" s="4">
        <v>4</v>
      </c>
      <c r="B220" s="40" t="s">
        <v>270</v>
      </c>
    </row>
    <row r="221" spans="1:2" ht="15.75">
      <c r="A221" s="4">
        <v>5</v>
      </c>
      <c r="B221" s="41" t="s">
        <v>271</v>
      </c>
    </row>
    <row r="222" spans="1:2" ht="15.75">
      <c r="A222" s="4">
        <v>6</v>
      </c>
      <c r="B222" s="41" t="s">
        <v>272</v>
      </c>
    </row>
    <row r="223" spans="1:2" ht="15.75">
      <c r="A223" s="3"/>
      <c r="B223" s="40"/>
    </row>
    <row r="224" spans="1:2" ht="15.75">
      <c r="A224" s="3"/>
      <c r="B224" s="40"/>
    </row>
    <row r="225" spans="1:2" ht="15.75">
      <c r="A225" s="3"/>
      <c r="B225" s="40" t="s">
        <v>273</v>
      </c>
    </row>
    <row r="226" spans="1:2">
      <c r="A226" s="72" t="s">
        <v>23</v>
      </c>
      <c r="B226" s="84" t="s">
        <v>120</v>
      </c>
    </row>
    <row r="227" spans="1:2" ht="15.75">
      <c r="A227" s="4">
        <v>1</v>
      </c>
      <c r="B227" s="40" t="s">
        <v>274</v>
      </c>
    </row>
    <row r="228" spans="1:2" ht="15.75">
      <c r="A228" s="4">
        <v>2</v>
      </c>
      <c r="B228" s="40" t="s">
        <v>275</v>
      </c>
    </row>
    <row r="229" spans="1:2" ht="15.75">
      <c r="A229" s="4">
        <v>3</v>
      </c>
      <c r="B229" s="41" t="s">
        <v>276</v>
      </c>
    </row>
    <row r="230" spans="1:2" ht="15.75">
      <c r="A230" s="4">
        <v>4</v>
      </c>
      <c r="B230" s="40" t="s">
        <v>277</v>
      </c>
    </row>
    <row r="231" spans="1:2" ht="15.75">
      <c r="A231" s="4">
        <v>5</v>
      </c>
      <c r="B231" s="41" t="s">
        <v>278</v>
      </c>
    </row>
    <row r="232" spans="1:2" ht="15.75">
      <c r="A232" s="4">
        <v>6</v>
      </c>
      <c r="B232" s="40" t="s">
        <v>279</v>
      </c>
    </row>
    <row r="233" spans="1:2" ht="15.75">
      <c r="A233" s="3"/>
      <c r="B233" s="42"/>
    </row>
    <row r="234" spans="1:2" ht="15.75">
      <c r="A234" s="3"/>
      <c r="B234" s="40"/>
    </row>
    <row r="235" spans="1:2" ht="15.75">
      <c r="A235" s="3"/>
      <c r="B235" s="40" t="s">
        <v>280</v>
      </c>
    </row>
    <row r="236" spans="1:2">
      <c r="A236" s="72" t="s">
        <v>23</v>
      </c>
      <c r="B236" s="84" t="s">
        <v>120</v>
      </c>
    </row>
    <row r="237" spans="1:2" ht="15.75">
      <c r="A237" s="82">
        <v>1</v>
      </c>
      <c r="B237" s="40" t="s">
        <v>281</v>
      </c>
    </row>
    <row r="238" spans="1:2" ht="15.75">
      <c r="A238" s="82">
        <v>2</v>
      </c>
      <c r="B238" s="40" t="s">
        <v>282</v>
      </c>
    </row>
    <row r="239" spans="1:2" ht="15.75">
      <c r="A239" s="82">
        <v>3</v>
      </c>
      <c r="B239" s="40" t="s">
        <v>283</v>
      </c>
    </row>
    <row r="240" spans="1:2" ht="15.75">
      <c r="A240" s="82">
        <v>4</v>
      </c>
      <c r="B240" s="40" t="s">
        <v>284</v>
      </c>
    </row>
    <row r="241" spans="1:2" ht="15.75">
      <c r="A241" s="82">
        <v>5</v>
      </c>
      <c r="B241" s="40" t="s">
        <v>285</v>
      </c>
    </row>
    <row r="242" spans="1:2" ht="15.75">
      <c r="A242" s="82">
        <v>6</v>
      </c>
      <c r="B242" s="40" t="s">
        <v>286</v>
      </c>
    </row>
    <row r="243" spans="1:2" ht="15.75">
      <c r="A243" s="34"/>
      <c r="B243" s="40"/>
    </row>
    <row r="244" spans="1:2" ht="15.75">
      <c r="A244" s="34"/>
      <c r="B244" s="40"/>
    </row>
    <row r="245" spans="1:2" ht="15.75">
      <c r="A245" s="3"/>
      <c r="B245" s="40" t="s">
        <v>287</v>
      </c>
    </row>
    <row r="246" spans="1:2">
      <c r="A246" s="72" t="s">
        <v>23</v>
      </c>
      <c r="B246" s="84" t="s">
        <v>120</v>
      </c>
    </row>
    <row r="247" spans="1:2" ht="15.75">
      <c r="A247" s="4">
        <v>1</v>
      </c>
      <c r="B247" s="41" t="s">
        <v>288</v>
      </c>
    </row>
    <row r="248" spans="1:2" ht="15.75">
      <c r="A248" s="4">
        <v>2</v>
      </c>
      <c r="B248" s="41" t="s">
        <v>289</v>
      </c>
    </row>
    <row r="249" spans="1:2" ht="15.75">
      <c r="A249" s="4">
        <v>3</v>
      </c>
      <c r="B249" s="41" t="s">
        <v>290</v>
      </c>
    </row>
    <row r="250" spans="1:2" ht="15.75">
      <c r="A250" s="4">
        <v>4</v>
      </c>
      <c r="B250" s="41" t="s">
        <v>291</v>
      </c>
    </row>
    <row r="251" spans="1:2" ht="15.75">
      <c r="A251" s="4">
        <v>5</v>
      </c>
      <c r="B251" s="41" t="s">
        <v>292</v>
      </c>
    </row>
    <row r="252" spans="1:2" ht="15.75">
      <c r="A252" s="4">
        <v>6</v>
      </c>
      <c r="B252" s="41" t="s">
        <v>293</v>
      </c>
    </row>
    <row r="253" spans="1:2" ht="15.75">
      <c r="A253" s="3"/>
      <c r="B253" s="40"/>
    </row>
    <row r="254" spans="1:2" ht="15.75">
      <c r="A254" s="3"/>
      <c r="B254" s="40"/>
    </row>
    <row r="255" spans="1:2" ht="15.75">
      <c r="A255" s="34"/>
      <c r="B255" s="40" t="s">
        <v>294</v>
      </c>
    </row>
    <row r="256" spans="1:2">
      <c r="A256" s="72" t="s">
        <v>23</v>
      </c>
      <c r="B256" s="84" t="s">
        <v>120</v>
      </c>
    </row>
    <row r="257" spans="1:2" ht="15.75">
      <c r="A257" s="82">
        <v>1</v>
      </c>
      <c r="B257" s="41" t="s">
        <v>295</v>
      </c>
    </row>
    <row r="258" spans="1:2" ht="15.75">
      <c r="A258" s="82">
        <v>2</v>
      </c>
      <c r="B258" s="41" t="s">
        <v>296</v>
      </c>
    </row>
    <row r="259" spans="1:2" ht="15.75">
      <c r="A259" s="82">
        <v>3</v>
      </c>
      <c r="B259" s="42" t="s">
        <v>297</v>
      </c>
    </row>
    <row r="260" spans="1:2" ht="15.75">
      <c r="A260" s="82">
        <v>4</v>
      </c>
      <c r="B260" s="40" t="s">
        <v>298</v>
      </c>
    </row>
    <row r="261" spans="1:2" ht="15.75">
      <c r="A261" s="82">
        <v>5</v>
      </c>
      <c r="B261" s="41" t="s">
        <v>299</v>
      </c>
    </row>
    <row r="262" spans="1:2" ht="15.75">
      <c r="A262" s="82">
        <v>6</v>
      </c>
      <c r="B262" s="41" t="s">
        <v>300</v>
      </c>
    </row>
    <row r="263" spans="1:2" ht="15.75">
      <c r="A263" s="34"/>
      <c r="B263" s="40"/>
    </row>
    <row r="264" spans="1:2" ht="15.75">
      <c r="A264" s="34"/>
      <c r="B264" s="42"/>
    </row>
    <row r="265" spans="1:2" ht="15.75">
      <c r="A265" s="34"/>
      <c r="B265" s="40" t="s">
        <v>301</v>
      </c>
    </row>
    <row r="266" spans="1:2">
      <c r="A266" s="72" t="s">
        <v>23</v>
      </c>
      <c r="B266" s="84" t="s">
        <v>120</v>
      </c>
    </row>
    <row r="267" spans="1:2" ht="15.75">
      <c r="A267" s="82">
        <v>1</v>
      </c>
      <c r="B267" s="41" t="s">
        <v>302</v>
      </c>
    </row>
    <row r="268" spans="1:2" ht="15.75">
      <c r="A268" s="82">
        <v>2</v>
      </c>
      <c r="B268" s="41" t="s">
        <v>303</v>
      </c>
    </row>
    <row r="269" spans="1:2" ht="15.75">
      <c r="A269" s="82">
        <v>3</v>
      </c>
      <c r="B269" s="41" t="s">
        <v>304</v>
      </c>
    </row>
    <row r="270" spans="1:2" ht="15.75">
      <c r="A270" s="82">
        <v>4</v>
      </c>
      <c r="B270" s="41" t="s">
        <v>305</v>
      </c>
    </row>
    <row r="271" spans="1:2" ht="15.75">
      <c r="A271" s="82">
        <v>5</v>
      </c>
      <c r="B271" s="40" t="s">
        <v>306</v>
      </c>
    </row>
    <row r="272" spans="1:2" ht="15.75">
      <c r="A272" s="82">
        <v>6</v>
      </c>
      <c r="B272" s="41" t="s">
        <v>307</v>
      </c>
    </row>
    <row r="273" spans="1:2" ht="15.75">
      <c r="A273" s="34"/>
      <c r="B273" s="43"/>
    </row>
    <row r="274" spans="1:2" ht="15.75">
      <c r="A274" s="3"/>
      <c r="B274" s="40"/>
    </row>
    <row r="275" spans="1:2" ht="15.75">
      <c r="A275" s="34"/>
      <c r="B275" s="40" t="s">
        <v>308</v>
      </c>
    </row>
    <row r="276" spans="1:2">
      <c r="A276" s="72" t="s">
        <v>23</v>
      </c>
      <c r="B276" s="84" t="s">
        <v>120</v>
      </c>
    </row>
    <row r="277" spans="1:2" ht="15.75">
      <c r="A277" s="82">
        <v>1</v>
      </c>
      <c r="B277" s="41" t="s">
        <v>309</v>
      </c>
    </row>
    <row r="278" spans="1:2" ht="15.75">
      <c r="A278" s="82">
        <v>2</v>
      </c>
      <c r="B278" s="41" t="s">
        <v>310</v>
      </c>
    </row>
    <row r="279" spans="1:2" ht="15.75">
      <c r="A279" s="82">
        <v>3</v>
      </c>
      <c r="B279" s="41" t="s">
        <v>311</v>
      </c>
    </row>
    <row r="280" spans="1:2" ht="15.75">
      <c r="A280" s="82">
        <v>4</v>
      </c>
      <c r="B280" s="40" t="s">
        <v>312</v>
      </c>
    </row>
    <row r="281" spans="1:2" ht="15.75">
      <c r="A281" s="82">
        <v>5</v>
      </c>
      <c r="B281" s="40" t="s">
        <v>313</v>
      </c>
    </row>
    <row r="282" spans="1:2" ht="15.75">
      <c r="A282" s="82">
        <v>6</v>
      </c>
      <c r="B282" s="41" t="s">
        <v>314</v>
      </c>
    </row>
    <row r="283" spans="1:2" ht="15.75">
      <c r="A283" s="34"/>
      <c r="B283" s="40"/>
    </row>
    <row r="284" spans="1:2" ht="15.75">
      <c r="A284" s="34"/>
      <c r="B284" s="40"/>
    </row>
    <row r="285" spans="1:2" ht="15.75">
      <c r="A285" s="34"/>
      <c r="B285" s="40" t="s">
        <v>315</v>
      </c>
    </row>
    <row r="286" spans="1:2">
      <c r="A286" s="72" t="s">
        <v>23</v>
      </c>
      <c r="B286" s="84" t="s">
        <v>120</v>
      </c>
    </row>
    <row r="287" spans="1:2" ht="15.75">
      <c r="A287" s="82">
        <v>1</v>
      </c>
      <c r="B287" s="41" t="s">
        <v>316</v>
      </c>
    </row>
    <row r="288" spans="1:2" ht="15.75">
      <c r="A288" s="82">
        <v>2</v>
      </c>
      <c r="B288" s="41" t="s">
        <v>317</v>
      </c>
    </row>
    <row r="289" spans="1:2" ht="15.75">
      <c r="A289" s="82">
        <v>3</v>
      </c>
      <c r="B289" s="41" t="s">
        <v>318</v>
      </c>
    </row>
    <row r="290" spans="1:2" ht="15.75">
      <c r="A290" s="82">
        <v>4</v>
      </c>
      <c r="B290" s="41" t="s">
        <v>319</v>
      </c>
    </row>
    <row r="291" spans="1:2" ht="15.75">
      <c r="A291" s="82">
        <v>5</v>
      </c>
      <c r="B291" s="41" t="s">
        <v>320</v>
      </c>
    </row>
    <row r="292" spans="1:2" ht="15.75">
      <c r="A292" s="82">
        <v>6</v>
      </c>
      <c r="B292" s="41" t="s">
        <v>321</v>
      </c>
    </row>
    <row r="293" spans="1:2" ht="15.75">
      <c r="A293" s="34"/>
      <c r="B293" s="40"/>
    </row>
    <row r="294" spans="1:2" ht="15.75">
      <c r="A294" s="34"/>
      <c r="B294" s="40"/>
    </row>
    <row r="295" spans="1:2" ht="15.75">
      <c r="A295" s="34"/>
      <c r="B295" s="40" t="s">
        <v>322</v>
      </c>
    </row>
    <row r="296" spans="1:2">
      <c r="A296" s="72" t="s">
        <v>23</v>
      </c>
      <c r="B296" s="84" t="s">
        <v>120</v>
      </c>
    </row>
    <row r="297" spans="1:2" ht="15.75">
      <c r="A297" s="82">
        <v>1</v>
      </c>
      <c r="B297" s="40" t="s">
        <v>323</v>
      </c>
    </row>
    <row r="298" spans="1:2" ht="15.75">
      <c r="A298" s="82">
        <v>2</v>
      </c>
      <c r="B298" s="40" t="s">
        <v>324</v>
      </c>
    </row>
    <row r="299" spans="1:2" ht="15.75">
      <c r="A299" s="82">
        <v>3</v>
      </c>
      <c r="B299" s="41" t="s">
        <v>325</v>
      </c>
    </row>
    <row r="300" spans="1:2" ht="15.75">
      <c r="A300" s="82">
        <v>4</v>
      </c>
      <c r="B300" s="41" t="s">
        <v>326</v>
      </c>
    </row>
    <row r="301" spans="1:2" ht="15.75">
      <c r="A301" s="82">
        <v>5</v>
      </c>
      <c r="B301" s="41" t="s">
        <v>327</v>
      </c>
    </row>
    <row r="302" spans="1:2" ht="15.75">
      <c r="A302" s="82">
        <v>6</v>
      </c>
      <c r="B302" s="41" t="s">
        <v>328</v>
      </c>
    </row>
    <row r="303" spans="1:2" ht="15.75">
      <c r="A303" s="34"/>
      <c r="B303" s="40"/>
    </row>
    <row r="304" spans="1:2" ht="15.75">
      <c r="A304" s="34"/>
      <c r="B304" s="40"/>
    </row>
    <row r="305" spans="1:2" ht="15.75">
      <c r="A305" s="34"/>
      <c r="B305" s="40" t="s">
        <v>329</v>
      </c>
    </row>
    <row r="306" spans="1:2">
      <c r="A306" s="72" t="s">
        <v>23</v>
      </c>
      <c r="B306" s="84" t="s">
        <v>120</v>
      </c>
    </row>
    <row r="307" spans="1:2" ht="15.75">
      <c r="A307" s="82">
        <v>1</v>
      </c>
      <c r="B307" s="41" t="s">
        <v>330</v>
      </c>
    </row>
    <row r="308" spans="1:2" ht="15.75">
      <c r="A308" s="82">
        <v>2</v>
      </c>
      <c r="B308" s="41" t="s">
        <v>331</v>
      </c>
    </row>
    <row r="309" spans="1:2" ht="15.75">
      <c r="A309" s="82">
        <v>3</v>
      </c>
      <c r="B309" s="41" t="s">
        <v>332</v>
      </c>
    </row>
    <row r="310" spans="1:2" ht="15.75">
      <c r="A310" s="82">
        <v>4</v>
      </c>
      <c r="B310" s="41" t="s">
        <v>333</v>
      </c>
    </row>
    <row r="311" spans="1:2" ht="15.75">
      <c r="A311" s="82">
        <v>5</v>
      </c>
      <c r="B311" s="41" t="s">
        <v>334</v>
      </c>
    </row>
    <row r="312" spans="1:2" ht="15.75">
      <c r="A312" s="82">
        <v>6</v>
      </c>
      <c r="B312" s="41" t="s">
        <v>335</v>
      </c>
    </row>
    <row r="314" spans="1:2" ht="15.75">
      <c r="A314" s="3"/>
      <c r="B314" s="40"/>
    </row>
    <row r="315" spans="1:2" ht="15.75">
      <c r="A315" s="3"/>
      <c r="B315" s="40" t="s">
        <v>336</v>
      </c>
    </row>
    <row r="316" spans="1:2">
      <c r="A316" s="72" t="s">
        <v>23</v>
      </c>
      <c r="B316" s="84" t="s">
        <v>120</v>
      </c>
    </row>
    <row r="317" spans="1:2" ht="15.75">
      <c r="A317" s="82">
        <v>1</v>
      </c>
      <c r="B317" s="41" t="s">
        <v>337</v>
      </c>
    </row>
    <row r="318" spans="1:2" ht="15.75">
      <c r="A318" s="82">
        <v>2</v>
      </c>
      <c r="B318" s="41" t="s">
        <v>338</v>
      </c>
    </row>
    <row r="319" spans="1:2" ht="15.75">
      <c r="A319" s="82">
        <v>3</v>
      </c>
      <c r="B319" s="41" t="s">
        <v>339</v>
      </c>
    </row>
    <row r="320" spans="1:2" ht="15.75">
      <c r="A320" s="82">
        <v>4</v>
      </c>
      <c r="B320" s="41" t="s">
        <v>340</v>
      </c>
    </row>
    <row r="321" spans="1:2" ht="15.75">
      <c r="A321" s="82">
        <v>5</v>
      </c>
      <c r="B321" s="41" t="s">
        <v>341</v>
      </c>
    </row>
    <row r="322" spans="1:2" ht="15.75">
      <c r="A322" s="82">
        <v>6</v>
      </c>
      <c r="B322" s="41" t="s">
        <v>342</v>
      </c>
    </row>
    <row r="323" spans="1:2" ht="15.75">
      <c r="A323" s="3"/>
      <c r="B323" s="41"/>
    </row>
    <row r="324" spans="1:2" ht="15.75">
      <c r="A324" s="3"/>
      <c r="B324" s="43"/>
    </row>
    <row r="325" spans="1:2" ht="15.75">
      <c r="A325" s="34"/>
      <c r="B325" s="43" t="s">
        <v>343</v>
      </c>
    </row>
    <row r="326" spans="1:2">
      <c r="A326" s="72" t="s">
        <v>23</v>
      </c>
      <c r="B326" s="84" t="s">
        <v>120</v>
      </c>
    </row>
    <row r="327" spans="1:2" ht="15.75">
      <c r="A327" s="36">
        <v>1</v>
      </c>
      <c r="B327" s="41" t="s">
        <v>344</v>
      </c>
    </row>
    <row r="328" spans="1:2" ht="15.75">
      <c r="A328" s="36">
        <v>2</v>
      </c>
      <c r="B328" s="41" t="s">
        <v>345</v>
      </c>
    </row>
    <row r="329" spans="1:2" ht="15.75">
      <c r="A329" s="36">
        <v>3</v>
      </c>
      <c r="B329" s="41" t="s">
        <v>346</v>
      </c>
    </row>
    <row r="330" spans="1:2" ht="15.75">
      <c r="A330" s="36">
        <v>4</v>
      </c>
      <c r="B330" s="41" t="s">
        <v>347</v>
      </c>
    </row>
    <row r="331" spans="1:2" ht="15.75">
      <c r="A331" s="36">
        <v>5</v>
      </c>
      <c r="B331" s="41" t="s">
        <v>348</v>
      </c>
    </row>
    <row r="332" spans="1:2" ht="15.75">
      <c r="A332" s="36">
        <v>6</v>
      </c>
      <c r="B332" s="41" t="s">
        <v>349</v>
      </c>
    </row>
    <row r="333" spans="1:2" ht="15.75">
      <c r="B333" s="40"/>
    </row>
    <row r="334" spans="1:2" ht="15.75">
      <c r="A334" s="3"/>
      <c r="B334" s="40"/>
    </row>
    <row r="335" spans="1:2" ht="15.75">
      <c r="A335" s="3"/>
      <c r="B335" s="43" t="s">
        <v>350</v>
      </c>
    </row>
    <row r="336" spans="1:2">
      <c r="A336" s="72" t="s">
        <v>23</v>
      </c>
      <c r="B336" s="84" t="s">
        <v>120</v>
      </c>
    </row>
    <row r="337" spans="1:2" ht="15.75">
      <c r="A337" s="36">
        <v>1</v>
      </c>
      <c r="B337" s="41" t="s">
        <v>351</v>
      </c>
    </row>
    <row r="338" spans="1:2" ht="15.75">
      <c r="A338" s="36">
        <v>2</v>
      </c>
      <c r="B338" s="41" t="s">
        <v>352</v>
      </c>
    </row>
    <row r="339" spans="1:2" ht="15.75">
      <c r="A339" s="36">
        <v>3</v>
      </c>
      <c r="B339" s="41" t="s">
        <v>353</v>
      </c>
    </row>
    <row r="340" spans="1:2" ht="15.75">
      <c r="A340" s="36">
        <v>4</v>
      </c>
      <c r="B340" s="41" t="s">
        <v>354</v>
      </c>
    </row>
    <row r="341" spans="1:2" ht="15.75">
      <c r="A341" s="36">
        <v>5</v>
      </c>
      <c r="B341" s="41" t="s">
        <v>355</v>
      </c>
    </row>
    <row r="342" spans="1:2" ht="15.75">
      <c r="A342" s="36">
        <v>6</v>
      </c>
      <c r="B342" s="41" t="s">
        <v>356</v>
      </c>
    </row>
    <row r="343" spans="1:2" ht="15.75">
      <c r="B343" s="43"/>
    </row>
    <row r="344" spans="1:2" ht="15.75">
      <c r="A344" s="3"/>
      <c r="B344" s="43"/>
    </row>
    <row r="345" spans="1:2" ht="15.75">
      <c r="A345" s="3"/>
      <c r="B345" s="43" t="s">
        <v>357</v>
      </c>
    </row>
    <row r="346" spans="1:2">
      <c r="A346" s="72" t="s">
        <v>23</v>
      </c>
      <c r="B346" s="84" t="s">
        <v>120</v>
      </c>
    </row>
    <row r="347" spans="1:2" ht="15.75">
      <c r="A347" s="36">
        <v>1</v>
      </c>
      <c r="B347" s="41" t="s">
        <v>358</v>
      </c>
    </row>
    <row r="348" spans="1:2" ht="15.75">
      <c r="A348" s="36">
        <v>2</v>
      </c>
      <c r="B348" s="40" t="s">
        <v>359</v>
      </c>
    </row>
    <row r="349" spans="1:2" ht="15.75">
      <c r="A349" s="36">
        <v>3</v>
      </c>
      <c r="B349" s="41" t="s">
        <v>360</v>
      </c>
    </row>
    <row r="350" spans="1:2" ht="15.75">
      <c r="A350" s="36">
        <v>4</v>
      </c>
      <c r="B350" s="41" t="s">
        <v>361</v>
      </c>
    </row>
    <row r="351" spans="1:2" ht="15.75">
      <c r="A351" s="36">
        <v>5</v>
      </c>
      <c r="B351" s="41" t="s">
        <v>362</v>
      </c>
    </row>
    <row r="352" spans="1:2" ht="15.75">
      <c r="A352" s="36">
        <v>6</v>
      </c>
      <c r="B352" s="41" t="s">
        <v>363</v>
      </c>
    </row>
    <row r="355" spans="1:2">
      <c r="A355" s="11"/>
      <c r="B355" s="11" t="s">
        <v>364</v>
      </c>
    </row>
    <row r="356" spans="1:2">
      <c r="A356" s="72" t="s">
        <v>23</v>
      </c>
      <c r="B356" s="84" t="s">
        <v>120</v>
      </c>
    </row>
    <row r="357" spans="1:2" ht="15.75">
      <c r="A357" s="82">
        <v>1</v>
      </c>
      <c r="B357" s="25" t="s">
        <v>365</v>
      </c>
    </row>
    <row r="358" spans="1:2" ht="15.75">
      <c r="A358" s="82">
        <v>2</v>
      </c>
      <c r="B358" s="25" t="s">
        <v>366</v>
      </c>
    </row>
    <row r="359" spans="1:2" ht="15.75">
      <c r="A359" s="82">
        <v>3</v>
      </c>
      <c r="B359" s="25" t="s">
        <v>367</v>
      </c>
    </row>
    <row r="360" spans="1:2" ht="15.75">
      <c r="A360" s="82">
        <v>4</v>
      </c>
      <c r="B360" s="25" t="s">
        <v>368</v>
      </c>
    </row>
    <row r="361" spans="1:2" ht="15.75">
      <c r="A361" s="82">
        <v>5</v>
      </c>
      <c r="B361" s="25" t="s">
        <v>369</v>
      </c>
    </row>
    <row r="362" spans="1:2" ht="15.75">
      <c r="A362" s="82">
        <v>6</v>
      </c>
      <c r="B362" s="25" t="s">
        <v>370</v>
      </c>
    </row>
  </sheetData>
  <sheetProtection password="C71F" sheet="1"/>
  <mergeCells count="5">
    <mergeCell ref="F98:F99"/>
    <mergeCell ref="G98:G99"/>
    <mergeCell ref="H98:H99"/>
    <mergeCell ref="I98:I99"/>
    <mergeCell ref="G109:G1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137"/>
  <sheetViews>
    <sheetView showGridLines="0" view="pageBreakPreview" zoomScale="80" zoomScaleNormal="90" zoomScaleSheetLayoutView="80" workbookViewId="0">
      <selection activeCell="H9" sqref="H9"/>
    </sheetView>
  </sheetViews>
  <sheetFormatPr defaultColWidth="0.42578125" defaultRowHeight="14.25"/>
  <cols>
    <col min="1" max="1" width="7" style="1" customWidth="1"/>
    <col min="2" max="2" width="17.28515625" style="1" customWidth="1"/>
    <col min="3" max="3" width="23.42578125" style="1" customWidth="1"/>
    <col min="4" max="4" width="1.7109375" style="1" bestFit="1" customWidth="1"/>
    <col min="5" max="5" width="24.5703125" style="1" customWidth="1"/>
    <col min="6" max="6" width="18.5703125" style="1" customWidth="1"/>
    <col min="7" max="7" width="5.7109375" style="1" customWidth="1"/>
    <col min="8" max="8" width="90" style="1" customWidth="1"/>
    <col min="9" max="9" width="7" style="1" hidden="1" customWidth="1"/>
    <col min="10" max="10" width="10.140625" style="1" hidden="1" customWidth="1"/>
    <col min="11" max="11" width="2.140625" style="1" hidden="1" customWidth="1"/>
    <col min="12" max="12" width="32.7109375" style="1" hidden="1" customWidth="1"/>
    <col min="13" max="13" width="4" style="1" customWidth="1"/>
    <col min="14" max="14" width="10.140625" style="1" customWidth="1"/>
    <col min="15" max="255" width="9.140625" style="1" customWidth="1"/>
    <col min="256" max="16384" width="0.42578125" style="1"/>
  </cols>
  <sheetData>
    <row r="1" spans="1:12">
      <c r="C1" s="16"/>
      <c r="D1" s="16"/>
      <c r="E1" s="16"/>
      <c r="F1" s="16"/>
      <c r="G1" s="16"/>
      <c r="H1" s="16"/>
    </row>
    <row r="2" spans="1:12">
      <c r="C2" s="16"/>
      <c r="D2" s="16"/>
      <c r="E2" s="16"/>
      <c r="F2" s="16"/>
      <c r="G2" s="16"/>
      <c r="H2" s="16"/>
    </row>
    <row r="3" spans="1:12" ht="15">
      <c r="C3" s="150" t="str">
        <f>'DATA MAKLUMAT MURID'!A1</f>
        <v>SEKOLAH</v>
      </c>
      <c r="D3" s="150"/>
      <c r="E3" s="150"/>
      <c r="F3" s="150"/>
      <c r="G3" s="150"/>
      <c r="H3" s="150"/>
    </row>
    <row r="4" spans="1:12" ht="15">
      <c r="C4" s="150" t="str">
        <f>'DATA MAKLUMAT MURID'!A2</f>
        <v>PUTRAJAYA</v>
      </c>
      <c r="D4" s="150"/>
      <c r="E4" s="150"/>
      <c r="F4" s="150"/>
      <c r="G4" s="150"/>
      <c r="H4" s="150"/>
    </row>
    <row r="5" spans="1:12" ht="15">
      <c r="C5" s="150" t="str">
        <f>'DATA MAKLUMAT MURID'!$A$4</f>
        <v>PENTAKSIRAN TAHUN MATA PELAJARAN SAINS TAHUN 4</v>
      </c>
      <c r="D5" s="150"/>
      <c r="E5" s="150"/>
      <c r="F5" s="150"/>
      <c r="G5" s="150"/>
      <c r="H5" s="150"/>
    </row>
    <row r="6" spans="1:12" ht="15">
      <c r="C6" s="10"/>
      <c r="D6" s="10"/>
      <c r="E6" s="10"/>
    </row>
    <row r="7" spans="1:12" ht="15">
      <c r="C7" s="10"/>
      <c r="D7" s="10"/>
      <c r="E7" s="10"/>
    </row>
    <row r="8" spans="1:12">
      <c r="I8" s="9">
        <v>4</v>
      </c>
      <c r="K8" s="1">
        <f>'DATA MAKLUMAT MURID'!B10</f>
        <v>0</v>
      </c>
      <c r="L8" s="1" t="str">
        <f>IF(K8=0,"",K8)</f>
        <v/>
      </c>
    </row>
    <row r="9" spans="1:12" ht="15">
      <c r="A9" s="10" t="s">
        <v>371</v>
      </c>
      <c r="C9" s="86" t="str">
        <f>VLOOKUP($I$8,'DATA MAKLUMAT MURID'!$A$11:$AN$59,2)</f>
        <v>MOHAMMAD AFIQ</v>
      </c>
      <c r="F9" s="86"/>
      <c r="G9" s="86"/>
      <c r="H9" s="86"/>
      <c r="I9" s="85" t="e">
        <f>VLOOKUP($I$8,#REF!,16)</f>
        <v>#REF!</v>
      </c>
      <c r="K9" s="1" t="str">
        <f>'DATA MAKLUMAT MURID'!B11</f>
        <v>ARIEF SHAHRIL</v>
      </c>
      <c r="L9" s="1" t="str">
        <f t="shared" ref="L9:L69" si="0">IF(K9=0,"",K9)</f>
        <v>ARIEF SHAHRIL</v>
      </c>
    </row>
    <row r="10" spans="1:12" ht="15">
      <c r="A10" s="10" t="s">
        <v>372</v>
      </c>
      <c r="C10" s="86" t="str">
        <f>VLOOKUP($I$8,'DATA MAKLUMAT MURID'!$A$11:$AN$59,3)</f>
        <v>AC 1004</v>
      </c>
      <c r="F10" s="151"/>
      <c r="G10" s="151"/>
      <c r="H10" s="151"/>
      <c r="K10" s="1" t="str">
        <f>'DATA MAKLUMAT MURID'!B12</f>
        <v>DANISH ZUHAIR</v>
      </c>
      <c r="L10" s="1" t="str">
        <f t="shared" si="0"/>
        <v>DANISH ZUHAIR</v>
      </c>
    </row>
    <row r="11" spans="1:12" ht="15">
      <c r="A11" s="10" t="s">
        <v>373</v>
      </c>
      <c r="C11" s="86" t="str">
        <f>VLOOKUP($I$8,'DATA MAKLUMAT MURID'!$A$11:$AN$59,4)</f>
        <v>L</v>
      </c>
      <c r="F11" s="151"/>
      <c r="G11" s="151"/>
      <c r="H11" s="151"/>
      <c r="K11" s="1" t="str">
        <f>'DATA MAKLUMAT MURID'!B13</f>
        <v>MOHAMAD RAIHAN</v>
      </c>
      <c r="L11" s="1" t="str">
        <f t="shared" si="0"/>
        <v>MOHAMAD RAIHAN</v>
      </c>
    </row>
    <row r="12" spans="1:12" ht="15">
      <c r="A12" s="10" t="s">
        <v>374</v>
      </c>
      <c r="C12" s="1" t="str">
        <f>'DATA MAKLUMAT MURID'!S6</f>
        <v>4 MURNI</v>
      </c>
      <c r="F12" s="143"/>
      <c r="G12" s="143"/>
      <c r="H12" s="143"/>
      <c r="K12" s="1" t="str">
        <f>'DATA MAKLUMAT MURID'!B14</f>
        <v>MOHAMMAD AFIQ</v>
      </c>
      <c r="L12" s="1" t="str">
        <f t="shared" si="0"/>
        <v>MOHAMMAD AFIQ</v>
      </c>
    </row>
    <row r="13" spans="1:12" ht="15">
      <c r="A13" s="10" t="s">
        <v>375</v>
      </c>
      <c r="C13" s="1" t="str">
        <f>'DATA MAKLUMAT MURID'!C6</f>
        <v>ABDUL HALIM B HASAN</v>
      </c>
      <c r="F13" s="143"/>
      <c r="G13" s="143"/>
      <c r="H13" s="143"/>
      <c r="K13" s="1" t="str">
        <f>'DATA MAKLUMAT MURID'!B15</f>
        <v>MOHAMMAD HAFEEZ ARSYAD</v>
      </c>
      <c r="L13" s="1" t="str">
        <f t="shared" si="0"/>
        <v>MOHAMMAD HAFEEZ ARSYAD</v>
      </c>
    </row>
    <row r="14" spans="1:12" ht="15">
      <c r="A14" s="10" t="s">
        <v>376</v>
      </c>
      <c r="C14" s="1" t="str">
        <f>'DATA MAKLUMAT MURID'!C63</f>
        <v>14 OGOS 2013</v>
      </c>
      <c r="F14" s="143"/>
      <c r="G14" s="143"/>
      <c r="H14" s="143"/>
      <c r="K14" s="1" t="str">
        <f>'DATA MAKLUMAT MURID'!B16</f>
        <v>MUHAMMAD HAFEY AMERR</v>
      </c>
      <c r="L14" s="1" t="str">
        <f t="shared" si="0"/>
        <v>MUHAMMAD HAFEY AMERR</v>
      </c>
    </row>
    <row r="15" spans="1:12">
      <c r="K15" s="1" t="str">
        <f>'DATA MAKLUMAT MURID'!B17</f>
        <v>MUHAMMAD HAIRUL</v>
      </c>
      <c r="L15" s="1" t="str">
        <f t="shared" si="0"/>
        <v>MUHAMMAD HAIRUL</v>
      </c>
    </row>
    <row r="16" spans="1:12">
      <c r="K16" s="1" t="str">
        <f>'DATA MAKLUMAT MURID'!B18</f>
        <v>MUHAMMAD AFIQ ARSYAD</v>
      </c>
      <c r="L16" s="1" t="str">
        <f t="shared" si="0"/>
        <v>MUHAMMAD AFIQ ARSYAD</v>
      </c>
    </row>
    <row r="17" spans="1:12" ht="18">
      <c r="H17" s="17"/>
      <c r="K17" s="1" t="str">
        <f>'DATA MAKLUMAT MURID'!B19</f>
        <v>MUHAMMAD AMIRUL ZIEKHAN</v>
      </c>
      <c r="L17" s="1" t="str">
        <f t="shared" si="0"/>
        <v>MUHAMMAD AMIRUL ZIEKHAN</v>
      </c>
    </row>
    <row r="18" spans="1:12" ht="22.5" customHeight="1">
      <c r="C18" s="45"/>
      <c r="D18" s="12"/>
      <c r="K18" s="1" t="str">
        <f>'DATA MAKLUMAT MURID'!B20</f>
        <v>MUHAMMAD FIRDAUS</v>
      </c>
      <c r="L18" s="1" t="str">
        <f t="shared" si="0"/>
        <v>MUHAMMAD FIRDAUS</v>
      </c>
    </row>
    <row r="19" spans="1:12" ht="15">
      <c r="C19" s="10"/>
      <c r="D19" s="10"/>
      <c r="E19" s="10"/>
      <c r="K19" s="1" t="str">
        <f>'DATA MAKLUMAT MURID'!B21</f>
        <v>MUHAMMAD IQBAL</v>
      </c>
      <c r="L19" s="1" t="str">
        <f t="shared" si="0"/>
        <v>MUHAMMAD IQBAL</v>
      </c>
    </row>
    <row r="20" spans="1:12" ht="15" customHeight="1">
      <c r="A20" s="179" t="s">
        <v>377</v>
      </c>
      <c r="B20" s="179"/>
      <c r="C20" s="179"/>
      <c r="D20" s="179"/>
      <c r="E20" s="179"/>
      <c r="K20" s="1" t="str">
        <f>'DATA MAKLUMAT MURID'!B22</f>
        <v>MUHAMMAD MUZAIDDIN</v>
      </c>
      <c r="L20" s="1" t="str">
        <f t="shared" si="0"/>
        <v>MUHAMMAD MUZAIDDIN</v>
      </c>
    </row>
    <row r="21" spans="1:12">
      <c r="F21" s="11"/>
      <c r="G21" s="11"/>
      <c r="H21" s="11"/>
      <c r="I21" s="11"/>
      <c r="K21" s="1" t="str">
        <f>'DATA MAKLUMAT MURID'!B23</f>
        <v>MUHAMMAD NAKID HIZAM</v>
      </c>
      <c r="L21" s="1" t="str">
        <f t="shared" si="0"/>
        <v>MUHAMMAD NAKID HIZAM</v>
      </c>
    </row>
    <row r="22" spans="1:12" ht="30">
      <c r="A22" s="64" t="s">
        <v>7</v>
      </c>
      <c r="B22" s="65" t="s">
        <v>378</v>
      </c>
      <c r="C22" s="180" t="s">
        <v>379</v>
      </c>
      <c r="D22" s="181"/>
      <c r="E22" s="182"/>
      <c r="F22" s="66" t="s">
        <v>23</v>
      </c>
      <c r="G22" s="144" t="s">
        <v>120</v>
      </c>
      <c r="H22" s="145"/>
      <c r="I22" s="11"/>
      <c r="K22" s="1" t="str">
        <f>'DATA MAKLUMAT MURID'!B24</f>
        <v>MUHAMMAD RAFIQ</v>
      </c>
      <c r="L22" s="1" t="str">
        <f t="shared" si="0"/>
        <v>MUHAMMAD RAFIQ</v>
      </c>
    </row>
    <row r="23" spans="1:12" ht="15" customHeight="1">
      <c r="A23" s="119">
        <v>1</v>
      </c>
      <c r="B23" s="132" t="s">
        <v>24</v>
      </c>
      <c r="C23" s="134" t="s">
        <v>119</v>
      </c>
      <c r="D23" s="135"/>
      <c r="E23" s="136"/>
      <c r="F23" s="132">
        <f>VLOOKUP($I$8,'DATA MAKLUMAT MURID'!$A$11:$AN$59,5)</f>
        <v>2</v>
      </c>
      <c r="G23" s="171" t="str">
        <f>VLOOKUP(F23,'DATA PERNYATAAN THP PENGUASAAN'!A6:B11,2)</f>
        <v>Memerihalkan penggunaan semua deria yang terlibat untuk membuat pemerhatian tentang fenomena atau perubahan yang berlaku</v>
      </c>
      <c r="H23" s="172"/>
      <c r="I23" s="11"/>
      <c r="K23" s="1" t="str">
        <f>'DATA MAKLUMAT MURID'!B25</f>
        <v>MUHAMMAD ZAINUL ARIFFIN</v>
      </c>
      <c r="L23" s="1" t="str">
        <f t="shared" si="0"/>
        <v>MUHAMMAD ZAINUL ARIFFIN</v>
      </c>
    </row>
    <row r="24" spans="1:12" ht="33" customHeight="1">
      <c r="A24" s="119"/>
      <c r="B24" s="155"/>
      <c r="C24" s="137"/>
      <c r="D24" s="138"/>
      <c r="E24" s="139"/>
      <c r="F24" s="189"/>
      <c r="G24" s="173"/>
      <c r="H24" s="174"/>
      <c r="I24" s="11"/>
      <c r="K24" s="1" t="str">
        <f>'DATA MAKLUMAT MURID'!B26</f>
        <v>MUHAMMAD ZUL IKHWAN</v>
      </c>
      <c r="L24" s="1" t="str">
        <f t="shared" si="0"/>
        <v>MUHAMMAD ZUL IKHWAN</v>
      </c>
    </row>
    <row r="25" spans="1:12" ht="15" customHeight="1">
      <c r="A25" s="119"/>
      <c r="B25" s="156"/>
      <c r="C25" s="140"/>
      <c r="D25" s="141"/>
      <c r="E25" s="142"/>
      <c r="F25" s="133"/>
      <c r="G25" s="175"/>
      <c r="H25" s="176"/>
      <c r="I25" s="11"/>
      <c r="K25" s="1" t="str">
        <f>'DATA MAKLUMAT MURID'!B27</f>
        <v>NAQUIB  NUR AIDIL</v>
      </c>
      <c r="L25" s="1" t="str">
        <f t="shared" si="0"/>
        <v>NAQUIB  NUR AIDIL</v>
      </c>
    </row>
    <row r="26" spans="1:12" ht="15" customHeight="1">
      <c r="A26" s="119">
        <v>2</v>
      </c>
      <c r="B26" s="132" t="s">
        <v>25</v>
      </c>
      <c r="C26" s="134" t="s">
        <v>127</v>
      </c>
      <c r="D26" s="135"/>
      <c r="E26" s="136"/>
      <c r="F26" s="132">
        <f>VLOOKUP($I$8,'DATA MAKLUMAT MURID'!$A$11:$AN$59,6)</f>
        <v>3</v>
      </c>
      <c r="G26" s="171" t="str">
        <f>VLOOKUP(F26,'DATA PERNYATAAN THP PENGUASAAN'!A16:B21,2)</f>
        <v>Mengasing dan mengumpul objek berdasarkan ciri sepunya dan berbeza</v>
      </c>
      <c r="H26" s="172"/>
      <c r="I26" s="11"/>
      <c r="K26" s="1" t="str">
        <f>'DATA MAKLUMAT MURID'!B28</f>
        <v>NUR HANNAN</v>
      </c>
      <c r="L26" s="1" t="str">
        <f t="shared" si="0"/>
        <v>NUR HANNAN</v>
      </c>
    </row>
    <row r="27" spans="1:12" ht="33" customHeight="1">
      <c r="A27" s="119"/>
      <c r="B27" s="155"/>
      <c r="C27" s="137"/>
      <c r="D27" s="138"/>
      <c r="E27" s="139"/>
      <c r="F27" s="189"/>
      <c r="G27" s="173"/>
      <c r="H27" s="174"/>
      <c r="I27" s="11"/>
      <c r="K27" s="1" t="str">
        <f>'DATA MAKLUMAT MURID'!B29</f>
        <v>SENTUR VICKYNEISH</v>
      </c>
      <c r="L27" s="1" t="str">
        <f t="shared" si="0"/>
        <v>SENTUR VICKYNEISH</v>
      </c>
    </row>
    <row r="28" spans="1:12" ht="15" customHeight="1">
      <c r="A28" s="119"/>
      <c r="B28" s="156"/>
      <c r="C28" s="140"/>
      <c r="D28" s="141"/>
      <c r="E28" s="142"/>
      <c r="F28" s="133"/>
      <c r="G28" s="175"/>
      <c r="H28" s="176"/>
      <c r="I28" s="11"/>
      <c r="K28" s="1" t="str">
        <f>'DATA MAKLUMAT MURID'!B30</f>
        <v>ABBY NURAQILAH</v>
      </c>
      <c r="L28" s="1" t="str">
        <f t="shared" si="0"/>
        <v>ABBY NURAQILAH</v>
      </c>
    </row>
    <row r="29" spans="1:12" ht="15" customHeight="1">
      <c r="A29" s="119">
        <v>3</v>
      </c>
      <c r="B29" s="132" t="s">
        <v>26</v>
      </c>
      <c r="C29" s="134" t="s">
        <v>134</v>
      </c>
      <c r="D29" s="135"/>
      <c r="E29" s="136"/>
      <c r="F29" s="132">
        <f>VLOOKUP($I$8,'DATA MAKLUMAT MURID'!$A$11:$AN$59,7)</f>
        <v>3</v>
      </c>
      <c r="G29" s="171" t="str">
        <f>VLOOKUP(F29,'DATA PERNYATAAN THP PENGUASAAN'!A26:B31,2)</f>
        <v>Mengukur dengan menggunakan alat dan unit piawai yang betul</v>
      </c>
      <c r="H29" s="172"/>
      <c r="I29" s="11"/>
      <c r="K29" s="1" t="str">
        <f>'DATA MAKLUMAT MURID'!B31</f>
        <v>NOORNABILAH</v>
      </c>
      <c r="L29" s="1" t="str">
        <f t="shared" si="0"/>
        <v>NOORNABILAH</v>
      </c>
    </row>
    <row r="30" spans="1:12" ht="33" customHeight="1">
      <c r="A30" s="119"/>
      <c r="B30" s="155"/>
      <c r="C30" s="137"/>
      <c r="D30" s="138"/>
      <c r="E30" s="139"/>
      <c r="F30" s="189"/>
      <c r="G30" s="173"/>
      <c r="H30" s="174"/>
      <c r="I30" s="11"/>
      <c r="K30" s="1" t="str">
        <f>'DATA MAKLUMAT MURID'!B32</f>
        <v>NORSYAMIRA</v>
      </c>
      <c r="L30" s="1" t="str">
        <f t="shared" si="0"/>
        <v>NORSYAMIRA</v>
      </c>
    </row>
    <row r="31" spans="1:12" ht="15" customHeight="1">
      <c r="A31" s="119"/>
      <c r="B31" s="156"/>
      <c r="C31" s="140"/>
      <c r="D31" s="141"/>
      <c r="E31" s="142"/>
      <c r="F31" s="133"/>
      <c r="G31" s="175"/>
      <c r="H31" s="176"/>
      <c r="I31" s="11"/>
      <c r="K31" s="1" t="str">
        <f>'DATA MAKLUMAT MURID'!B33</f>
        <v>NUR AINA ALIA</v>
      </c>
      <c r="L31" s="1" t="str">
        <f t="shared" si="0"/>
        <v>NUR AINA ALIA</v>
      </c>
    </row>
    <row r="32" spans="1:12" ht="15" customHeight="1">
      <c r="A32" s="119">
        <v>4</v>
      </c>
      <c r="B32" s="132" t="s">
        <v>27</v>
      </c>
      <c r="C32" s="134" t="s">
        <v>141</v>
      </c>
      <c r="D32" s="135"/>
      <c r="E32" s="136"/>
      <c r="F32" s="132">
        <f>VLOOKUP($I$8,'DATA MAKLUMAT MURID'!$A$11:$AN$59,8)</f>
        <v>3</v>
      </c>
      <c r="G32" s="171" t="str">
        <f>VLOOKUP(F32,'DATA PERNYATAAN THP PENGUASAAN'!A36:B41,2)</f>
        <v>Membuat kesimpulan awal yang munasabah berdasarkan beberapa tafsiran bagi satu peristiwa atau pemerhatian</v>
      </c>
      <c r="H32" s="172"/>
      <c r="I32" s="11"/>
      <c r="K32" s="1" t="str">
        <f>'DATA MAKLUMAT MURID'!B34</f>
        <v>NUR FATIN NAJWA</v>
      </c>
      <c r="L32" s="1" t="str">
        <f t="shared" si="0"/>
        <v>NUR FATIN NAJWA</v>
      </c>
    </row>
    <row r="33" spans="1:12" ht="33" customHeight="1">
      <c r="A33" s="119"/>
      <c r="B33" s="155"/>
      <c r="C33" s="137"/>
      <c r="D33" s="138"/>
      <c r="E33" s="139"/>
      <c r="F33" s="189"/>
      <c r="G33" s="173"/>
      <c r="H33" s="174"/>
      <c r="I33" s="11"/>
      <c r="K33" s="1" t="str">
        <f>'DATA MAKLUMAT MURID'!B35</f>
        <v>NUR HAZIQAH</v>
      </c>
      <c r="L33" s="1" t="str">
        <f t="shared" si="0"/>
        <v>NUR HAZIQAH</v>
      </c>
    </row>
    <row r="34" spans="1:12" ht="15" customHeight="1">
      <c r="A34" s="119"/>
      <c r="B34" s="156"/>
      <c r="C34" s="140"/>
      <c r="D34" s="141"/>
      <c r="E34" s="142"/>
      <c r="F34" s="133"/>
      <c r="G34" s="175"/>
      <c r="H34" s="176"/>
      <c r="K34" s="1" t="str">
        <f>'DATA MAKLUMAT MURID'!B36</f>
        <v>NUR UMAIRAH</v>
      </c>
      <c r="L34" s="1" t="str">
        <f t="shared" si="0"/>
        <v>NUR UMAIRAH</v>
      </c>
    </row>
    <row r="35" spans="1:12" ht="15" customHeight="1">
      <c r="A35" s="119">
        <v>5</v>
      </c>
      <c r="B35" s="132" t="s">
        <v>28</v>
      </c>
      <c r="C35" s="123" t="s">
        <v>148</v>
      </c>
      <c r="D35" s="124"/>
      <c r="E35" s="125"/>
      <c r="F35" s="132">
        <f>VLOOKUP($I$8,'DATA MAKLUMAT MURID'!$A$11:$AN$59,9)</f>
        <v>3</v>
      </c>
      <c r="G35" s="123" t="str">
        <f>VLOOKUP(F35,'DATA PERNYATAAN THP PENGUASAAN'!A46:B51,2)</f>
        <v>Membuat jangkaan tentang satu peristiwa berdasarkan pemerhatian, pengalaman lalu atau data</v>
      </c>
      <c r="H35" s="125"/>
      <c r="K35" s="1" t="str">
        <f>'DATA MAKLUMAT MURID'!B37</f>
        <v>NUR AIN FAISARAH</v>
      </c>
      <c r="L35" s="1" t="str">
        <f t="shared" si="0"/>
        <v>NUR AIN FAISARAH</v>
      </c>
    </row>
    <row r="36" spans="1:12" ht="20.100000000000001" customHeight="1">
      <c r="A36" s="119"/>
      <c r="B36" s="155"/>
      <c r="C36" s="126"/>
      <c r="D36" s="127"/>
      <c r="E36" s="128"/>
      <c r="F36" s="189"/>
      <c r="G36" s="126"/>
      <c r="H36" s="128"/>
      <c r="K36" s="1" t="str">
        <f>'DATA MAKLUMAT MURID'!B38</f>
        <v>NURATIRAH</v>
      </c>
      <c r="L36" s="1" t="str">
        <f t="shared" si="0"/>
        <v>NURATIRAH</v>
      </c>
    </row>
    <row r="37" spans="1:12" ht="15" customHeight="1">
      <c r="A37" s="119"/>
      <c r="B37" s="156"/>
      <c r="C37" s="129"/>
      <c r="D37" s="130"/>
      <c r="E37" s="131"/>
      <c r="F37" s="133"/>
      <c r="G37" s="129"/>
      <c r="H37" s="131"/>
    </row>
    <row r="38" spans="1:12" ht="15" customHeight="1">
      <c r="A38" s="119">
        <v>6</v>
      </c>
      <c r="B38" s="132" t="s">
        <v>29</v>
      </c>
      <c r="C38" s="134" t="s">
        <v>155</v>
      </c>
      <c r="D38" s="135"/>
      <c r="E38" s="136"/>
      <c r="F38" s="132">
        <f>VLOOKUP($I$8,'DATA MAKLUMAT MURID'!$A$11:$AN$59,10)</f>
        <v>3</v>
      </c>
      <c r="G38" s="123" t="str">
        <f>VLOOKUP(F38,'DATA PERNYATAAN THP PENGUASAAN'!A56:B61,2)</f>
        <v>Merekodkan maklumat atau idea dalam lebih dari satu bentuk yang sesuai</v>
      </c>
      <c r="H38" s="125"/>
      <c r="K38" s="1" t="str">
        <f>'DATA MAKLUMAT MURID'!B39</f>
        <v>NUR FARHANA</v>
      </c>
      <c r="L38" s="1" t="str">
        <f t="shared" si="0"/>
        <v>NUR FARHANA</v>
      </c>
    </row>
    <row r="39" spans="1:12" ht="33" customHeight="1">
      <c r="A39" s="119"/>
      <c r="B39" s="155"/>
      <c r="C39" s="137"/>
      <c r="D39" s="138"/>
      <c r="E39" s="139"/>
      <c r="F39" s="189"/>
      <c r="G39" s="126"/>
      <c r="H39" s="128"/>
      <c r="K39" s="1" t="str">
        <f>'DATA MAKLUMAT MURID'!B40</f>
        <v>QURAISYAH AKMA NISA</v>
      </c>
      <c r="L39" s="1" t="str">
        <f t="shared" si="0"/>
        <v>QURAISYAH AKMA NISA</v>
      </c>
    </row>
    <row r="40" spans="1:12" ht="15" customHeight="1">
      <c r="A40" s="119"/>
      <c r="B40" s="156"/>
      <c r="C40" s="140"/>
      <c r="D40" s="141"/>
      <c r="E40" s="142"/>
      <c r="F40" s="133"/>
      <c r="G40" s="129"/>
      <c r="H40" s="131"/>
    </row>
    <row r="41" spans="1:12" ht="15" customHeight="1">
      <c r="A41" s="119">
        <v>7</v>
      </c>
      <c r="B41" s="132" t="s">
        <v>30</v>
      </c>
      <c r="C41" s="123" t="s">
        <v>162</v>
      </c>
      <c r="D41" s="124"/>
      <c r="E41" s="125"/>
      <c r="F41" s="119">
        <f>VLOOKUP($I$8,'DATA MAKLUMAT MURID'!$A$11:$AN$59,11)</f>
        <v>3</v>
      </c>
      <c r="G41" s="123" t="str">
        <f>VLOOKUP(F41,'DATA PERNYATAAN THP PENGUASAAN'!A66:B71,2)</f>
        <v>Menyusun kejadian suatu fenomena atau peristiwa mengikut kronologi berdasarkan masa</v>
      </c>
      <c r="H41" s="125"/>
      <c r="K41" s="1" t="str">
        <f>'DATA MAKLUMAT MURID'!B41</f>
        <v>RABIATUL ADAWIYAH</v>
      </c>
      <c r="L41" s="1" t="str">
        <f t="shared" si="0"/>
        <v>RABIATUL ADAWIYAH</v>
      </c>
    </row>
    <row r="42" spans="1:12" ht="20.100000000000001" customHeight="1">
      <c r="A42" s="119"/>
      <c r="B42" s="155"/>
      <c r="C42" s="126"/>
      <c r="D42" s="127"/>
      <c r="E42" s="128"/>
      <c r="F42" s="190"/>
      <c r="G42" s="126"/>
      <c r="H42" s="128"/>
      <c r="K42" s="1" t="str">
        <f>'DATA MAKLUMAT MURID'!B42</f>
        <v>SITI JAHIZA</v>
      </c>
      <c r="L42" s="1" t="str">
        <f t="shared" si="0"/>
        <v>SITI JAHIZA</v>
      </c>
    </row>
    <row r="43" spans="1:12" ht="15" customHeight="1">
      <c r="A43" s="119"/>
      <c r="B43" s="156"/>
      <c r="C43" s="129"/>
      <c r="D43" s="130"/>
      <c r="E43" s="131"/>
      <c r="F43" s="119"/>
      <c r="G43" s="129"/>
      <c r="H43" s="131"/>
    </row>
    <row r="44" spans="1:12">
      <c r="A44" s="119">
        <v>8</v>
      </c>
      <c r="B44" s="132" t="s">
        <v>31</v>
      </c>
      <c r="C44" s="123" t="s">
        <v>169</v>
      </c>
      <c r="D44" s="124"/>
      <c r="E44" s="125"/>
      <c r="F44" s="132">
        <f>VLOOKUP($I$8,'DATA MAKLUMAT MURID'!$A$11:$AN$59,12)</f>
        <v>3</v>
      </c>
      <c r="G44" s="123" t="str">
        <f>VLOOKUP(F44,'DATA PERNYATAAN THP PENGUASAAN'!A76:B81,2)</f>
        <v>Memilih idea yang releven tentang objek, peristiwa atau pola yang terdapat pada data untuk membuat  satu penerangan</v>
      </c>
      <c r="H44" s="125"/>
      <c r="K44" s="1" t="str">
        <f>'DATA MAKLUMAT MURID'!B43</f>
        <v>SITI NURSYAZWANEE</v>
      </c>
      <c r="L44" s="1" t="str">
        <f t="shared" si="0"/>
        <v>SITI NURSYAZWANEE</v>
      </c>
    </row>
    <row r="45" spans="1:12" ht="24.75" customHeight="1">
      <c r="A45" s="119"/>
      <c r="B45" s="155"/>
      <c r="C45" s="126"/>
      <c r="D45" s="127"/>
      <c r="E45" s="128"/>
      <c r="F45" s="189"/>
      <c r="G45" s="126"/>
      <c r="H45" s="128"/>
    </row>
    <row r="46" spans="1:12" ht="24.75" customHeight="1">
      <c r="A46" s="119"/>
      <c r="B46" s="156"/>
      <c r="C46" s="129"/>
      <c r="D46" s="130"/>
      <c r="E46" s="131"/>
      <c r="F46" s="133"/>
      <c r="G46" s="129"/>
      <c r="H46" s="131"/>
    </row>
    <row r="47" spans="1:12" ht="24.75" customHeight="1">
      <c r="A47" s="119">
        <v>9</v>
      </c>
      <c r="B47" s="132" t="s">
        <v>32</v>
      </c>
      <c r="C47" s="134" t="s">
        <v>176</v>
      </c>
      <c r="D47" s="135"/>
      <c r="E47" s="136"/>
      <c r="F47" s="132">
        <f>VLOOKUP($I$8,'DATA MAKLUMAT MURID'!$A$11:$AN$59,13)</f>
        <v>3</v>
      </c>
      <c r="G47" s="123" t="str">
        <f>VLOOKUP(F47,'DATA PERNYATAAN THP PENGUASAAN'!A86:B91,2)</f>
        <v>Membuat satu tafsiran tentang apa yang dilakukan dan diperhatikan bagi satu situasi mengikut aspek yang ditentukan</v>
      </c>
      <c r="H47" s="125"/>
    </row>
    <row r="48" spans="1:12" ht="24.75" customHeight="1">
      <c r="A48" s="119"/>
      <c r="B48" s="155"/>
      <c r="C48" s="137"/>
      <c r="D48" s="138"/>
      <c r="E48" s="139"/>
      <c r="F48" s="189"/>
      <c r="G48" s="126"/>
      <c r="H48" s="128"/>
    </row>
    <row r="49" spans="1:12" ht="24.75" customHeight="1">
      <c r="A49" s="119"/>
      <c r="B49" s="156"/>
      <c r="C49" s="140"/>
      <c r="D49" s="141"/>
      <c r="E49" s="142"/>
      <c r="F49" s="133"/>
      <c r="G49" s="129"/>
      <c r="H49" s="131"/>
    </row>
    <row r="50" spans="1:12" ht="24.75" customHeight="1">
      <c r="A50" s="119">
        <v>10</v>
      </c>
      <c r="B50" s="152" t="s">
        <v>33</v>
      </c>
      <c r="C50" s="123" t="s">
        <v>183</v>
      </c>
      <c r="D50" s="124"/>
      <c r="E50" s="125"/>
      <c r="F50" s="119">
        <f>VLOOKUP($I$8,'DATA MAKLUMAT MURID'!$A$11:$AN$59,14)</f>
        <v>3</v>
      </c>
      <c r="G50" s="123" t="str">
        <f>VLOOKUP(F50,'DATA PERNYATAAN THP PENGUASAAN'!A96:B101,2)</f>
        <v>Menentukan pemboleh ubah yang dimanipulasi dalam suatu penyiasatan</v>
      </c>
      <c r="H50" s="125"/>
    </row>
    <row r="51" spans="1:12" ht="24.75" customHeight="1">
      <c r="A51" s="119"/>
      <c r="B51" s="153"/>
      <c r="C51" s="126"/>
      <c r="D51" s="127"/>
      <c r="E51" s="128"/>
      <c r="F51" s="190"/>
      <c r="G51" s="126"/>
      <c r="H51" s="128"/>
    </row>
    <row r="52" spans="1:12">
      <c r="A52" s="119"/>
      <c r="B52" s="154"/>
      <c r="C52" s="129"/>
      <c r="D52" s="130"/>
      <c r="E52" s="131"/>
      <c r="F52" s="119"/>
      <c r="G52" s="129"/>
      <c r="H52" s="131"/>
    </row>
    <row r="53" spans="1:12">
      <c r="A53" s="119">
        <v>11</v>
      </c>
      <c r="B53" s="152" t="s">
        <v>34</v>
      </c>
      <c r="C53" s="123" t="s">
        <v>190</v>
      </c>
      <c r="D53" s="124"/>
      <c r="E53" s="125"/>
      <c r="F53" s="132">
        <f>VLOOKUP($I$8,'DATA MAKLUMAT MURID'!$A$11:$AN$59,15)</f>
        <v>3</v>
      </c>
      <c r="G53" s="123" t="str">
        <f>VLOOKUP(F53,'DATA PERNYATAAN THP PENGUASAAN'!A106:B111,2)</f>
        <v>Memerihalkan hubungan antara pemboleh ubah dalam suatu penyiasatan</v>
      </c>
      <c r="H53" s="125"/>
    </row>
    <row r="54" spans="1:12">
      <c r="A54" s="119"/>
      <c r="B54" s="153"/>
      <c r="C54" s="126"/>
      <c r="D54" s="127"/>
      <c r="E54" s="128"/>
      <c r="F54" s="189"/>
      <c r="G54" s="126"/>
      <c r="H54" s="128"/>
      <c r="K54" s="1" t="str">
        <f>'DATA MAKLUMAT MURID'!B44</f>
        <v>YOGESVARY</v>
      </c>
      <c r="L54" s="1" t="str">
        <f t="shared" si="0"/>
        <v>YOGESVARY</v>
      </c>
    </row>
    <row r="55" spans="1:12">
      <c r="A55" s="119"/>
      <c r="B55" s="154"/>
      <c r="C55" s="129"/>
      <c r="D55" s="130"/>
      <c r="E55" s="131"/>
      <c r="F55" s="133"/>
      <c r="G55" s="129"/>
      <c r="H55" s="131"/>
      <c r="K55" s="1">
        <f>'DATA MAKLUMAT MURID'!B48</f>
        <v>0</v>
      </c>
      <c r="L55" s="1" t="str">
        <f t="shared" si="0"/>
        <v/>
      </c>
    </row>
    <row r="56" spans="1:12">
      <c r="A56" s="119">
        <v>12</v>
      </c>
      <c r="B56" s="152" t="s">
        <v>35</v>
      </c>
      <c r="C56" s="134" t="s">
        <v>197</v>
      </c>
      <c r="D56" s="135"/>
      <c r="E56" s="136"/>
      <c r="F56" s="132">
        <f>VLOOKUP($I$8,'DATA MAKLUMAT MURID'!$A$11:$AN$59,16)</f>
        <v>3</v>
      </c>
      <c r="G56" s="123" t="str">
        <f>VLOOKUP(F56,'DATA PERNYATAAN THP PENGUASAAN'!A117:B122,2)</f>
        <v>Menentukan kaedah dan alat radas yang sesuai seperti yang dirancang</v>
      </c>
      <c r="H56" s="125"/>
      <c r="K56" s="1">
        <f>'DATA MAKLUMAT MURID'!B49</f>
        <v>0</v>
      </c>
      <c r="L56" s="1" t="str">
        <f t="shared" si="0"/>
        <v/>
      </c>
    </row>
    <row r="57" spans="1:12">
      <c r="A57" s="119"/>
      <c r="B57" s="153"/>
      <c r="C57" s="137"/>
      <c r="D57" s="138"/>
      <c r="E57" s="139"/>
      <c r="F57" s="189"/>
      <c r="G57" s="126"/>
      <c r="H57" s="128"/>
      <c r="K57" s="1">
        <f>'DATA MAKLUMAT MURID'!B50</f>
        <v>0</v>
      </c>
      <c r="L57" s="1" t="str">
        <f t="shared" si="0"/>
        <v/>
      </c>
    </row>
    <row r="58" spans="1:12">
      <c r="A58" s="119"/>
      <c r="B58" s="154"/>
      <c r="C58" s="140"/>
      <c r="D58" s="141"/>
      <c r="E58" s="142"/>
      <c r="F58" s="133"/>
      <c r="G58" s="129"/>
      <c r="H58" s="131"/>
      <c r="K58" s="1">
        <f>'DATA MAKLUMAT MURID'!B51</f>
        <v>0</v>
      </c>
      <c r="L58" s="1" t="str">
        <f t="shared" si="0"/>
        <v/>
      </c>
    </row>
    <row r="59" spans="1:12">
      <c r="A59" s="119">
        <v>13</v>
      </c>
      <c r="B59" s="120">
        <v>1.2</v>
      </c>
      <c r="C59" s="123" t="s">
        <v>380</v>
      </c>
      <c r="D59" s="124"/>
      <c r="E59" s="125"/>
      <c r="F59" s="119">
        <f>VLOOKUP($I$8,'DATA MAKLUMAT MURID'!$A$11:$AN$59,17)</f>
        <v>3</v>
      </c>
      <c r="G59" s="123" t="str">
        <f>VLOOKUP(F59,'DATA PERNYATAAN THP PENGUASAAN'!A127:B132,2)</f>
        <v>Mengendalikan penggunaan peralatan, bahan sains dan spesimen yang diperlukan bagi suatu aktiviti dengan kaedah yang betul</v>
      </c>
      <c r="H59" s="125"/>
      <c r="K59" s="1">
        <f>'DATA MAKLUMAT MURID'!B52</f>
        <v>0</v>
      </c>
      <c r="L59" s="1" t="str">
        <f t="shared" si="0"/>
        <v/>
      </c>
    </row>
    <row r="60" spans="1:12">
      <c r="A60" s="119"/>
      <c r="B60" s="121"/>
      <c r="C60" s="126"/>
      <c r="D60" s="127"/>
      <c r="E60" s="128"/>
      <c r="F60" s="190"/>
      <c r="G60" s="126"/>
      <c r="H60" s="128"/>
      <c r="K60" s="1">
        <f>'DATA MAKLUMAT MURID'!B53</f>
        <v>0</v>
      </c>
      <c r="L60" s="1" t="str">
        <f t="shared" si="0"/>
        <v/>
      </c>
    </row>
    <row r="61" spans="1:12">
      <c r="A61" s="119"/>
      <c r="B61" s="122"/>
      <c r="C61" s="129"/>
      <c r="D61" s="130"/>
      <c r="E61" s="131"/>
      <c r="F61" s="119"/>
      <c r="G61" s="129"/>
      <c r="H61" s="131"/>
      <c r="K61" s="1">
        <f>'DATA MAKLUMAT MURID'!B54</f>
        <v>0</v>
      </c>
      <c r="L61" s="1" t="str">
        <f t="shared" si="0"/>
        <v/>
      </c>
    </row>
    <row r="62" spans="1:12">
      <c r="A62" s="119">
        <v>14</v>
      </c>
      <c r="B62" s="120">
        <v>2.1</v>
      </c>
      <c r="C62" s="123" t="s">
        <v>364</v>
      </c>
      <c r="D62" s="124"/>
      <c r="E62" s="125"/>
      <c r="F62" s="119">
        <f>VLOOKUP($I$8,'DATA MAKLUMAT MURID'!$A$11:$AN$59,18)</f>
        <v>3</v>
      </c>
      <c r="G62" s="123" t="str">
        <f>VLOOKUP(F62,'DATA PERNYATAAN THP PENGUASAAN'!A356:B357,2)</f>
        <v>Menyatakan salah satu peraturan bilik sains.</v>
      </c>
      <c r="H62" s="125"/>
      <c r="K62" s="1">
        <f>'DATA MAKLUMAT MURID'!B55</f>
        <v>0</v>
      </c>
      <c r="L62" s="1" t="str">
        <f>IF(K62=0,"",K62)</f>
        <v/>
      </c>
    </row>
    <row r="63" spans="1:12" ht="14.25" customHeight="1">
      <c r="A63" s="119"/>
      <c r="B63" s="121"/>
      <c r="C63" s="126"/>
      <c r="D63" s="127"/>
      <c r="E63" s="128"/>
      <c r="F63" s="190"/>
      <c r="G63" s="126"/>
      <c r="H63" s="128"/>
      <c r="K63" s="1">
        <f>'DATA MAKLUMAT MURID'!B56</f>
        <v>0</v>
      </c>
      <c r="L63" s="1" t="str">
        <f>IF(K63=0,"",K63)</f>
        <v/>
      </c>
    </row>
    <row r="64" spans="1:12">
      <c r="A64" s="119"/>
      <c r="B64" s="122"/>
      <c r="C64" s="129"/>
      <c r="D64" s="130"/>
      <c r="E64" s="131"/>
      <c r="F64" s="119"/>
      <c r="G64" s="129"/>
      <c r="H64" s="131"/>
      <c r="K64" s="1">
        <f>'DATA MAKLUMAT MURID'!B57</f>
        <v>0</v>
      </c>
      <c r="L64" s="1" t="str">
        <f>IF(K64=0,"",K64)</f>
        <v/>
      </c>
    </row>
    <row r="65" spans="1:12" ht="15">
      <c r="C65" s="10"/>
      <c r="D65" s="10"/>
      <c r="E65" s="10"/>
      <c r="K65" s="1">
        <f>'DATA MAKLUMAT MURID'!B55</f>
        <v>0</v>
      </c>
      <c r="L65" s="1" t="str">
        <f t="shared" si="0"/>
        <v/>
      </c>
    </row>
    <row r="66" spans="1:12">
      <c r="K66" s="1">
        <f>'DATA MAKLUMAT MURID'!B56</f>
        <v>0</v>
      </c>
      <c r="L66" s="1" t="str">
        <f t="shared" si="0"/>
        <v/>
      </c>
    </row>
    <row r="67" spans="1:12" ht="30">
      <c r="A67" s="64" t="s">
        <v>7</v>
      </c>
      <c r="B67" s="74" t="s">
        <v>378</v>
      </c>
      <c r="C67" s="159" t="s">
        <v>211</v>
      </c>
      <c r="D67" s="160"/>
      <c r="E67" s="161"/>
      <c r="F67" s="75" t="s">
        <v>23</v>
      </c>
      <c r="G67" s="157" t="s">
        <v>120</v>
      </c>
      <c r="H67" s="158"/>
      <c r="K67" s="1">
        <f>'DATA MAKLUMAT MURID'!B57</f>
        <v>0</v>
      </c>
      <c r="L67" s="1" t="str">
        <f t="shared" si="0"/>
        <v/>
      </c>
    </row>
    <row r="68" spans="1:12" ht="15" customHeight="1">
      <c r="A68" s="119">
        <v>1</v>
      </c>
      <c r="B68" s="132">
        <v>3.1</v>
      </c>
      <c r="C68" s="134" t="s">
        <v>381</v>
      </c>
      <c r="D68" s="135"/>
      <c r="E68" s="136"/>
      <c r="F68" s="132">
        <f>VLOOKUP($I$8,'DATA MAKLUMAT MURID'!$A$11:$AN$59,19)</f>
        <v>3</v>
      </c>
      <c r="G68" s="123" t="str">
        <f>VLOOKUP(F68,'DATA PERNYATAAN THP PENGUASAAN'!A157:B162,2)</f>
        <v>Menjalankan pelbagai aktiviti untuk menunjukkan perbezaan kadar pernafasan</v>
      </c>
      <c r="H68" s="125"/>
      <c r="K68" s="1">
        <f>'DATA MAKLUMAT MURID'!B58</f>
        <v>0</v>
      </c>
      <c r="L68" s="1" t="str">
        <f t="shared" si="0"/>
        <v/>
      </c>
    </row>
    <row r="69" spans="1:12" ht="14.25" customHeight="1">
      <c r="A69" s="119"/>
      <c r="B69" s="155"/>
      <c r="C69" s="137"/>
      <c r="D69" s="138"/>
      <c r="E69" s="139"/>
      <c r="F69" s="189"/>
      <c r="G69" s="126"/>
      <c r="H69" s="128"/>
      <c r="K69" s="1">
        <f>'DATA MAKLUMAT MURID'!B59</f>
        <v>0</v>
      </c>
      <c r="L69" s="1" t="str">
        <f t="shared" si="0"/>
        <v/>
      </c>
    </row>
    <row r="70" spans="1:12" ht="14.25" customHeight="1">
      <c r="A70" s="119"/>
      <c r="B70" s="156"/>
      <c r="C70" s="140"/>
      <c r="D70" s="141"/>
      <c r="E70" s="142"/>
      <c r="F70" s="133"/>
      <c r="G70" s="129"/>
      <c r="H70" s="131"/>
      <c r="K70" s="1">
        <f>'DATA MAKLUMAT MURID'!B64</f>
        <v>0</v>
      </c>
      <c r="L70" s="1" t="str">
        <f t="shared" ref="L70:L84" si="1">IF(K70=0,"",K70)</f>
        <v/>
      </c>
    </row>
    <row r="71" spans="1:12" ht="15" customHeight="1">
      <c r="A71" s="132">
        <v>2</v>
      </c>
      <c r="B71" s="132">
        <v>3.2</v>
      </c>
      <c r="C71" s="134" t="s">
        <v>382</v>
      </c>
      <c r="D71" s="135"/>
      <c r="E71" s="136"/>
      <c r="F71" s="132">
        <f>VLOOKUP($I$8,'DATA MAKLUMAT MURID'!$A$11:$AN$59,20)</f>
        <v>3</v>
      </c>
      <c r="G71" s="123" t="str">
        <f>VLOOKUP(F71,'DATA PERNYATAAN THP PENGUASAAN'!A167:B172,2)</f>
        <v xml:space="preserve">Membina penyusunan grafik organ dengan hasil perkumuhan </v>
      </c>
      <c r="H71" s="125"/>
      <c r="K71" s="1">
        <f>'DATA MAKLUMAT MURID'!B65</f>
        <v>0</v>
      </c>
      <c r="L71" s="1" t="str">
        <f t="shared" si="1"/>
        <v/>
      </c>
    </row>
    <row r="72" spans="1:12" ht="14.25" customHeight="1">
      <c r="A72" s="155"/>
      <c r="B72" s="155"/>
      <c r="C72" s="137"/>
      <c r="D72" s="138"/>
      <c r="E72" s="139"/>
      <c r="F72" s="189"/>
      <c r="G72" s="126"/>
      <c r="H72" s="128"/>
      <c r="K72" s="1" t="e">
        <f>'DATA MAKLUMAT MURID'!#REF!</f>
        <v>#REF!</v>
      </c>
      <c r="L72" s="1" t="e">
        <f t="shared" si="1"/>
        <v>#REF!</v>
      </c>
    </row>
    <row r="73" spans="1:12" ht="15" customHeight="1">
      <c r="A73" s="156"/>
      <c r="B73" s="156"/>
      <c r="C73" s="140"/>
      <c r="D73" s="141"/>
      <c r="E73" s="142"/>
      <c r="F73" s="133"/>
      <c r="G73" s="129"/>
      <c r="H73" s="131"/>
      <c r="K73" s="1" t="e">
        <f>'DATA MAKLUMAT MURID'!#REF!</f>
        <v>#REF!</v>
      </c>
      <c r="L73" s="1" t="e">
        <f t="shared" si="1"/>
        <v>#REF!</v>
      </c>
    </row>
    <row r="74" spans="1:12" ht="14.25" customHeight="1">
      <c r="A74" s="119">
        <v>3</v>
      </c>
      <c r="B74" s="132">
        <v>3.3</v>
      </c>
      <c r="C74" s="123" t="s">
        <v>383</v>
      </c>
      <c r="D74" s="124"/>
      <c r="E74" s="125"/>
      <c r="F74" s="132">
        <f>VLOOKUP($I$8,'DATA MAKLUMAT MURID'!$A$11:$AN$59,21)</f>
        <v>3</v>
      </c>
      <c r="G74" s="123" t="str">
        <f>VLOOKUP(F74,'DATA PERNYATAAN THP PENGUASAAN'!A177:B182,2)</f>
        <v>Menjelas dengan contoh organ deria yang bergerak balas terhadap rangsangan</v>
      </c>
      <c r="H74" s="125"/>
      <c r="K74" s="1">
        <f>'DATA MAKLUMAT MURID'!B61</f>
        <v>0</v>
      </c>
      <c r="L74" s="1" t="str">
        <f t="shared" si="1"/>
        <v/>
      </c>
    </row>
    <row r="75" spans="1:12" ht="14.25" customHeight="1">
      <c r="A75" s="119"/>
      <c r="B75" s="155"/>
      <c r="C75" s="126"/>
      <c r="D75" s="127"/>
      <c r="E75" s="128"/>
      <c r="F75" s="189"/>
      <c r="G75" s="126"/>
      <c r="H75" s="128"/>
      <c r="K75" s="1">
        <f>'DATA MAKLUMAT MURID'!B62</f>
        <v>2</v>
      </c>
      <c r="L75" s="1">
        <f t="shared" si="1"/>
        <v>2</v>
      </c>
    </row>
    <row r="76" spans="1:12" ht="14.25" customHeight="1">
      <c r="A76" s="119"/>
      <c r="B76" s="156"/>
      <c r="C76" s="129"/>
      <c r="D76" s="130"/>
      <c r="E76" s="131"/>
      <c r="F76" s="133"/>
      <c r="G76" s="129"/>
      <c r="H76" s="131"/>
      <c r="K76" s="1">
        <f>'DATA MAKLUMAT MURID'!B63</f>
        <v>0</v>
      </c>
      <c r="L76" s="1" t="str">
        <f t="shared" si="1"/>
        <v/>
      </c>
    </row>
    <row r="77" spans="1:12">
      <c r="A77" s="132">
        <v>4</v>
      </c>
      <c r="B77" s="132">
        <v>3.4</v>
      </c>
      <c r="C77" s="123" t="s">
        <v>384</v>
      </c>
      <c r="D77" s="124"/>
      <c r="E77" s="125"/>
      <c r="F77" s="132">
        <f>VLOOKUP($I$8,'DATA MAKLUMAT MURID'!$A$11:$AN$59,22)</f>
        <v>3</v>
      </c>
      <c r="G77" s="123" t="str">
        <f>VLOOKUP(F77,'DATA PERNYATAAN THP PENGUASAAN'!A187:B192,2)</f>
        <v xml:space="preserve">Menjelas dengan contoh ciri yang terdapat pada anak yang diwarisi daripada ibu atau bapa </v>
      </c>
      <c r="H77" s="125"/>
      <c r="K77" s="1">
        <f>'DATA MAKLUMAT MURID'!B71</f>
        <v>0</v>
      </c>
      <c r="L77" s="1" t="str">
        <f t="shared" si="1"/>
        <v/>
      </c>
    </row>
    <row r="78" spans="1:12" ht="14.25" customHeight="1">
      <c r="A78" s="155"/>
      <c r="B78" s="155"/>
      <c r="C78" s="126"/>
      <c r="D78" s="127"/>
      <c r="E78" s="128"/>
      <c r="F78" s="189"/>
      <c r="G78" s="126"/>
      <c r="H78" s="128"/>
      <c r="K78" s="1">
        <f>'DATA MAKLUMAT MURID'!B72</f>
        <v>0</v>
      </c>
      <c r="L78" s="1" t="str">
        <f t="shared" si="1"/>
        <v/>
      </c>
    </row>
    <row r="79" spans="1:12" ht="15" customHeight="1">
      <c r="A79" s="156"/>
      <c r="B79" s="156"/>
      <c r="C79" s="129"/>
      <c r="D79" s="130"/>
      <c r="E79" s="131"/>
      <c r="F79" s="133"/>
      <c r="G79" s="129"/>
      <c r="H79" s="131"/>
      <c r="L79" s="1" t="str">
        <f t="shared" si="1"/>
        <v/>
      </c>
    </row>
    <row r="80" spans="1:12">
      <c r="A80" s="119">
        <v>5</v>
      </c>
      <c r="B80" s="132">
        <v>3.5</v>
      </c>
      <c r="C80" s="123" t="s">
        <v>385</v>
      </c>
      <c r="D80" s="124"/>
      <c r="E80" s="125"/>
      <c r="F80" s="132">
        <f>VLOOKUP($I$8,'DATA MAKLUMAT MURID'!$A$11:$AN$59,23)</f>
        <v>3</v>
      </c>
      <c r="G80" s="123" t="str">
        <f>VLOOKUP(F80,'DATA PERNYATAAN THP PENGUASAAN'!A187:B192,2)</f>
        <v xml:space="preserve">Menjelas dengan contoh ciri yang terdapat pada anak yang diwarisi daripada ibu atau bapa </v>
      </c>
      <c r="H80" s="125"/>
      <c r="L80" s="1" t="str">
        <f t="shared" si="1"/>
        <v/>
      </c>
    </row>
    <row r="81" spans="1:12">
      <c r="A81" s="119"/>
      <c r="B81" s="155"/>
      <c r="C81" s="126"/>
      <c r="D81" s="127"/>
      <c r="E81" s="128"/>
      <c r="F81" s="189"/>
      <c r="G81" s="126"/>
      <c r="H81" s="128"/>
      <c r="L81" s="1" t="str">
        <f t="shared" si="1"/>
        <v/>
      </c>
    </row>
    <row r="82" spans="1:12">
      <c r="A82" s="119"/>
      <c r="B82" s="156"/>
      <c r="C82" s="129"/>
      <c r="D82" s="130"/>
      <c r="E82" s="131"/>
      <c r="F82" s="133"/>
      <c r="G82" s="129"/>
      <c r="H82" s="131"/>
      <c r="L82" s="1" t="str">
        <f t="shared" si="1"/>
        <v/>
      </c>
    </row>
    <row r="83" spans="1:12">
      <c r="A83" s="132">
        <v>6</v>
      </c>
      <c r="B83" s="132">
        <v>4.0999999999999996</v>
      </c>
      <c r="C83" s="134" t="s">
        <v>386</v>
      </c>
      <c r="D83" s="135"/>
      <c r="E83" s="136"/>
      <c r="F83" s="132">
        <f>VLOOKUP($I$8,'DATA MAKLUMAT MURID'!$A$11:$AN$59,24)</f>
        <v>3</v>
      </c>
      <c r="G83" s="123" t="str">
        <f>VLOOKUP(F83,'DATA PERNYATAAN THP PENGUASAAN'!A207:B212,2)</f>
        <v>Mengelaskan haiwan mengikut organ pernafasan</v>
      </c>
      <c r="H83" s="125"/>
      <c r="L83" s="1" t="str">
        <f t="shared" si="1"/>
        <v/>
      </c>
    </row>
    <row r="84" spans="1:12" ht="14.25" customHeight="1">
      <c r="A84" s="155"/>
      <c r="B84" s="155"/>
      <c r="C84" s="137"/>
      <c r="D84" s="138"/>
      <c r="E84" s="139"/>
      <c r="F84" s="189"/>
      <c r="G84" s="126"/>
      <c r="H84" s="128"/>
      <c r="L84" s="1" t="str">
        <f t="shared" si="1"/>
        <v/>
      </c>
    </row>
    <row r="85" spans="1:12">
      <c r="A85" s="156"/>
      <c r="B85" s="156"/>
      <c r="C85" s="140"/>
      <c r="D85" s="141"/>
      <c r="E85" s="142"/>
      <c r="F85" s="133"/>
      <c r="G85" s="129"/>
      <c r="H85" s="131"/>
    </row>
    <row r="86" spans="1:12">
      <c r="A86" s="119">
        <v>7</v>
      </c>
      <c r="B86" s="132">
        <v>5.0999999999999996</v>
      </c>
      <c r="C86" s="123" t="s">
        <v>387</v>
      </c>
      <c r="D86" s="124"/>
      <c r="E86" s="125"/>
      <c r="F86" s="119">
        <f>VLOOKUP($I$8,'DATA MAKLUMAT MURID'!$A$11:$AN$59,25)</f>
        <v>3</v>
      </c>
      <c r="G86" s="123" t="str">
        <f>VLOOKUP(F86,'DATA PERNYATAAN THP PENGUASAAN'!A217:B222,2)</f>
        <v>Menjelas dengan contoh gerak balas bahagian tumbuhan terhadap rangsangan</v>
      </c>
      <c r="H86" s="125"/>
    </row>
    <row r="87" spans="1:12">
      <c r="A87" s="119"/>
      <c r="B87" s="155"/>
      <c r="C87" s="126"/>
      <c r="D87" s="127"/>
      <c r="E87" s="128"/>
      <c r="F87" s="190"/>
      <c r="G87" s="126"/>
      <c r="H87" s="128"/>
    </row>
    <row r="88" spans="1:12">
      <c r="A88" s="119"/>
      <c r="B88" s="156"/>
      <c r="C88" s="129"/>
      <c r="D88" s="130"/>
      <c r="E88" s="131"/>
      <c r="F88" s="119"/>
      <c r="G88" s="129"/>
      <c r="H88" s="131"/>
    </row>
    <row r="89" spans="1:12">
      <c r="A89" s="132">
        <v>8</v>
      </c>
      <c r="B89" s="132">
        <v>5.2</v>
      </c>
      <c r="C89" s="123" t="s">
        <v>388</v>
      </c>
      <c r="D89" s="124"/>
      <c r="E89" s="125"/>
      <c r="F89" s="132">
        <f>VLOOKUP($I$8,'DATA MAKLUMAT MURID'!$A$11:$AN$59,26)</f>
        <v>3</v>
      </c>
      <c r="G89" s="123" t="str">
        <f>VLOOKUP(F89,'DATA PERNYATAAN THP PENGUASAAN'!A227:B232,2)</f>
        <v>Menggunakan maklumat daripada pelbagai media untuk menyatakan keperluan tumbuhan untuk menjalankan  proses fotosintesis dan hasil proses fotosintesis.</v>
      </c>
      <c r="H89" s="125"/>
    </row>
    <row r="90" spans="1:12">
      <c r="A90" s="155"/>
      <c r="B90" s="155"/>
      <c r="C90" s="126"/>
      <c r="D90" s="127"/>
      <c r="E90" s="128"/>
      <c r="F90" s="189"/>
      <c r="G90" s="126"/>
      <c r="H90" s="128"/>
    </row>
    <row r="91" spans="1:12">
      <c r="A91" s="156"/>
      <c r="B91" s="156"/>
      <c r="C91" s="129"/>
      <c r="D91" s="130"/>
      <c r="E91" s="131"/>
      <c r="F91" s="133"/>
      <c r="G91" s="129"/>
      <c r="H91" s="131"/>
    </row>
    <row r="92" spans="1:12">
      <c r="A92" s="119">
        <v>9</v>
      </c>
      <c r="B92" s="132">
        <v>6.1</v>
      </c>
      <c r="C92" s="134" t="s">
        <v>389</v>
      </c>
      <c r="D92" s="135"/>
      <c r="E92" s="136"/>
      <c r="F92" s="132">
        <f>VLOOKUP($I$8,'DATA MAKLUMAT MURID'!$A$11:$AN$59,27)</f>
        <v>3</v>
      </c>
      <c r="G92" s="123" t="str">
        <f>VLOOKUP(F92,'DATA PERNYATAAN THP PENGUASAAN'!A237:B242,2)</f>
        <v>Mengukur panjang dengan menggunakan alat yang sesuai dan unit piawai.</v>
      </c>
      <c r="H92" s="125"/>
    </row>
    <row r="93" spans="1:12" ht="14.25" customHeight="1">
      <c r="A93" s="119"/>
      <c r="B93" s="155"/>
      <c r="C93" s="137"/>
      <c r="D93" s="138"/>
      <c r="E93" s="139"/>
      <c r="F93" s="189"/>
      <c r="G93" s="126"/>
      <c r="H93" s="128"/>
    </row>
    <row r="94" spans="1:12">
      <c r="A94" s="119"/>
      <c r="B94" s="156"/>
      <c r="C94" s="140"/>
      <c r="D94" s="141"/>
      <c r="E94" s="142"/>
      <c r="F94" s="133"/>
      <c r="G94" s="129"/>
      <c r="H94" s="131"/>
    </row>
    <row r="95" spans="1:12">
      <c r="A95" s="132">
        <v>10</v>
      </c>
      <c r="B95" s="132">
        <v>6.2</v>
      </c>
      <c r="C95" s="123" t="s">
        <v>390</v>
      </c>
      <c r="D95" s="124"/>
      <c r="E95" s="125"/>
      <c r="F95" s="119">
        <f>VLOOKUP($I$8,'DATA MAKLUMAT MURID'!$A$11:$AN$59,28)</f>
        <v>3</v>
      </c>
      <c r="G95" s="123" t="str">
        <f>VLOOKUP(F95,'DATA PERNYATAAN THP PENGUASAAN'!A247:B252,2)</f>
        <v>Mengira luas menggunakan rumus dan unit piawai yang betul.</v>
      </c>
      <c r="H95" s="125"/>
    </row>
    <row r="96" spans="1:12">
      <c r="A96" s="155"/>
      <c r="B96" s="155"/>
      <c r="C96" s="126"/>
      <c r="D96" s="127"/>
      <c r="E96" s="128"/>
      <c r="F96" s="190"/>
      <c r="G96" s="126"/>
      <c r="H96" s="128"/>
    </row>
    <row r="97" spans="1:8">
      <c r="A97" s="156"/>
      <c r="B97" s="156"/>
      <c r="C97" s="129"/>
      <c r="D97" s="130"/>
      <c r="E97" s="131"/>
      <c r="F97" s="119"/>
      <c r="G97" s="129"/>
      <c r="H97" s="131"/>
    </row>
    <row r="98" spans="1:8">
      <c r="A98" s="119">
        <v>11</v>
      </c>
      <c r="B98" s="165" t="s">
        <v>391</v>
      </c>
      <c r="C98" s="123" t="s">
        <v>392</v>
      </c>
      <c r="D98" s="124"/>
      <c r="E98" s="125"/>
      <c r="F98" s="132">
        <f>VLOOKUP($I$8,'DATA MAKLUMAT MURID'!$A$11:$AN$59,29)</f>
        <v>3</v>
      </c>
      <c r="G98" s="123" t="str">
        <f>VLOOKUP(F98,'DATA PERNYATAAN THP PENGUASAAN'!A257:B262,2)</f>
        <v>Menyukat  isi padu cecair menggunakan  alat yang sesuai dan unit piawai yang betul</v>
      </c>
      <c r="H98" s="125"/>
    </row>
    <row r="99" spans="1:8">
      <c r="A99" s="119"/>
      <c r="B99" s="155"/>
      <c r="C99" s="126"/>
      <c r="D99" s="127"/>
      <c r="E99" s="128"/>
      <c r="F99" s="189"/>
      <c r="G99" s="126"/>
      <c r="H99" s="128"/>
    </row>
    <row r="100" spans="1:8" ht="21.75" customHeight="1">
      <c r="A100" s="119"/>
      <c r="B100" s="156"/>
      <c r="C100" s="129"/>
      <c r="D100" s="130"/>
      <c r="E100" s="131"/>
      <c r="F100" s="133"/>
      <c r="G100" s="129"/>
      <c r="H100" s="131"/>
    </row>
    <row r="101" spans="1:8">
      <c r="A101" s="132">
        <v>12</v>
      </c>
      <c r="B101" s="132">
        <v>6.6</v>
      </c>
      <c r="C101" s="134" t="s">
        <v>393</v>
      </c>
      <c r="D101" s="135"/>
      <c r="E101" s="136"/>
      <c r="F101" s="132">
        <f>VLOOKUP($I$8,'DATA MAKLUMAT MURID'!$A$11:$AN$59,30)</f>
        <v>3</v>
      </c>
      <c r="G101" s="123" t="str">
        <f>VLOOKUP(F101,'DATA PERNYATAAN THP PENGUASAAN'!A267:B272,2)</f>
        <v>Mengukur dengan menggunakan  alat yang sesuai  dan unit piawai yang betul.</v>
      </c>
      <c r="H101" s="125"/>
    </row>
    <row r="102" spans="1:8">
      <c r="A102" s="155"/>
      <c r="B102" s="155"/>
      <c r="C102" s="137"/>
      <c r="D102" s="138"/>
      <c r="E102" s="139"/>
      <c r="F102" s="189"/>
      <c r="G102" s="126"/>
      <c r="H102" s="128"/>
    </row>
    <row r="103" spans="1:8">
      <c r="A103" s="156"/>
      <c r="B103" s="156"/>
      <c r="C103" s="140"/>
      <c r="D103" s="141"/>
      <c r="E103" s="142"/>
      <c r="F103" s="133"/>
      <c r="G103" s="129"/>
      <c r="H103" s="131"/>
    </row>
    <row r="104" spans="1:8">
      <c r="A104" s="119">
        <v>13</v>
      </c>
      <c r="B104" s="165" t="s">
        <v>394</v>
      </c>
      <c r="C104" s="123" t="s">
        <v>395</v>
      </c>
      <c r="D104" s="124"/>
      <c r="E104" s="125"/>
      <c r="F104" s="119">
        <f>VLOOKUP($I$8,'DATA MAKLUMAT MURID'!$A$11:$AN$59,31)</f>
        <v>3</v>
      </c>
      <c r="G104" s="123" t="str">
        <f>VLOOKUP(F104,'DATA PERNYATAAN THP PENGUASAAN'!A277:B282,2)</f>
        <v>Mengukur masa dengan menggunakan alat  yang sesuai dan unit piawai yang betul.</v>
      </c>
      <c r="H104" s="125"/>
    </row>
    <row r="105" spans="1:8">
      <c r="A105" s="119"/>
      <c r="B105" s="155"/>
      <c r="C105" s="126"/>
      <c r="D105" s="127"/>
      <c r="E105" s="128"/>
      <c r="F105" s="190"/>
      <c r="G105" s="126"/>
      <c r="H105" s="128"/>
    </row>
    <row r="106" spans="1:8" ht="56.25" customHeight="1">
      <c r="A106" s="119"/>
      <c r="B106" s="156"/>
      <c r="C106" s="129"/>
      <c r="D106" s="130"/>
      <c r="E106" s="131"/>
      <c r="F106" s="119"/>
      <c r="G106" s="129"/>
      <c r="H106" s="131"/>
    </row>
    <row r="107" spans="1:8">
      <c r="A107" s="132">
        <v>14</v>
      </c>
      <c r="B107" s="132">
        <v>7.1</v>
      </c>
      <c r="C107" s="134" t="s">
        <v>396</v>
      </c>
      <c r="D107" s="135"/>
      <c r="E107" s="136"/>
      <c r="F107" s="132">
        <f>VLOOKUP($I$8,'DATA MAKLUMAT MURID'!$A$11:$AN$59,32)</f>
        <v>3</v>
      </c>
      <c r="G107" s="123" t="str">
        <f>VLOOKUP(F107,'DATA PERNYATAAN THP PENGUASAAN'!A287:B292,2)</f>
        <v>Mengelaskan objek berdasarkan bahan.  Mengelaskan objek berdasarkan sumber asas</v>
      </c>
      <c r="H107" s="125"/>
    </row>
    <row r="108" spans="1:8">
      <c r="A108" s="155"/>
      <c r="B108" s="155"/>
      <c r="C108" s="137"/>
      <c r="D108" s="138"/>
      <c r="E108" s="139"/>
      <c r="F108" s="189"/>
      <c r="G108" s="126"/>
      <c r="H108" s="128"/>
    </row>
    <row r="109" spans="1:8">
      <c r="A109" s="156"/>
      <c r="B109" s="156"/>
      <c r="C109" s="140"/>
      <c r="D109" s="141"/>
      <c r="E109" s="142"/>
      <c r="F109" s="133"/>
      <c r="G109" s="129"/>
      <c r="H109" s="131"/>
    </row>
    <row r="110" spans="1:8">
      <c r="A110" s="119">
        <v>15</v>
      </c>
      <c r="B110" s="165" t="s">
        <v>397</v>
      </c>
      <c r="C110" s="123" t="s">
        <v>398</v>
      </c>
      <c r="D110" s="124"/>
      <c r="E110" s="125"/>
      <c r="F110" s="119">
        <f>VLOOKUP($I$8,'DATA MAKLUMAT MURID'!$A$11:$AN$59,33)</f>
        <v>3</v>
      </c>
      <c r="G110" s="123" t="str">
        <f>VLOOKUP(F110,'DATA PERNYATAAN THP PENGUASAAN'!A297:B302,2)</f>
        <v>Mengelaskan objek dan menyatakan ciri yang digunakan bagi pengelasan</v>
      </c>
      <c r="H110" s="125"/>
    </row>
    <row r="111" spans="1:8">
      <c r="A111" s="119"/>
      <c r="B111" s="155"/>
      <c r="C111" s="126"/>
      <c r="D111" s="127"/>
      <c r="E111" s="128"/>
      <c r="F111" s="190"/>
      <c r="G111" s="126"/>
      <c r="H111" s="128"/>
    </row>
    <row r="112" spans="1:8">
      <c r="A112" s="119"/>
      <c r="B112" s="156"/>
      <c r="C112" s="129"/>
      <c r="D112" s="130"/>
      <c r="E112" s="131"/>
      <c r="F112" s="119"/>
      <c r="G112" s="129"/>
      <c r="H112" s="131"/>
    </row>
    <row r="113" spans="1:8">
      <c r="A113" s="132">
        <v>16</v>
      </c>
      <c r="B113" s="132">
        <v>8.1</v>
      </c>
      <c r="C113" s="123" t="s">
        <v>20</v>
      </c>
      <c r="D113" s="124"/>
      <c r="E113" s="125"/>
      <c r="F113" s="132">
        <f>VLOOKUP($I$8,'DATA MAKLUMAT MURID'!$A$11:$AN$59,34)</f>
        <v>3</v>
      </c>
      <c r="G113" s="123" t="str">
        <f>VLOOKUP(F113,'DATA PERNYATAAN THP PENGUASAAN'!A297:B302,2)</f>
        <v>Mengelaskan objek dan menyatakan ciri yang digunakan bagi pengelasan</v>
      </c>
      <c r="H113" s="125"/>
    </row>
    <row r="114" spans="1:8">
      <c r="A114" s="155"/>
      <c r="B114" s="155"/>
      <c r="C114" s="126"/>
      <c r="D114" s="127"/>
      <c r="E114" s="128"/>
      <c r="F114" s="189"/>
      <c r="G114" s="126"/>
      <c r="H114" s="128"/>
    </row>
    <row r="115" spans="1:8">
      <c r="A115" s="156"/>
      <c r="B115" s="156"/>
      <c r="C115" s="129"/>
      <c r="D115" s="130"/>
      <c r="E115" s="131"/>
      <c r="F115" s="133"/>
      <c r="G115" s="129"/>
      <c r="H115" s="131"/>
    </row>
    <row r="116" spans="1:8">
      <c r="A116" s="119">
        <v>17</v>
      </c>
      <c r="B116" s="132">
        <v>9.1</v>
      </c>
      <c r="C116" s="134" t="s">
        <v>21</v>
      </c>
      <c r="D116" s="135"/>
      <c r="E116" s="136"/>
      <c r="F116" s="132">
        <f>VLOOKUP($I$8,'DATA MAKLUMAT MURID'!$A$11:$AN$59,35)</f>
        <v>3</v>
      </c>
      <c r="G116" s="123" t="str">
        <f>VLOOKUP(F116,'DATA PERNYATAAN THP PENGUASAAN'!A317:B322,2)</f>
        <v>Menyusun mengikut urutan planet dalam Sistem Suria.</v>
      </c>
      <c r="H116" s="125"/>
    </row>
    <row r="117" spans="1:8">
      <c r="A117" s="119"/>
      <c r="B117" s="155"/>
      <c r="C117" s="137"/>
      <c r="D117" s="138"/>
      <c r="E117" s="139"/>
      <c r="F117" s="189"/>
      <c r="G117" s="126"/>
      <c r="H117" s="128"/>
    </row>
    <row r="118" spans="1:8">
      <c r="A118" s="119"/>
      <c r="B118" s="156"/>
      <c r="C118" s="140"/>
      <c r="D118" s="141"/>
      <c r="E118" s="142"/>
      <c r="F118" s="133"/>
      <c r="G118" s="129"/>
      <c r="H118" s="131"/>
    </row>
    <row r="119" spans="1:8">
      <c r="A119" s="132">
        <v>18</v>
      </c>
      <c r="B119" s="132">
        <v>9.1999999999999993</v>
      </c>
      <c r="C119" s="123" t="s">
        <v>399</v>
      </c>
      <c r="D119" s="124"/>
      <c r="E119" s="125"/>
      <c r="F119" s="119">
        <f>VLOOKUP($I$8,'DATA MAKLUMAT MURID'!$A$11:$AN$59,36)</f>
        <v>3</v>
      </c>
      <c r="G119" s="124" t="str">
        <f>VLOOKUP(F119,'DATA PERNYATAAN THP PENGUASAAN'!A327:B332,2)</f>
        <v>Menganggar saiz dan jarak  relatif Bumi, Bulan dan Matahari dengan simulasi.</v>
      </c>
      <c r="H119" s="125"/>
    </row>
    <row r="120" spans="1:8">
      <c r="A120" s="155"/>
      <c r="B120" s="155"/>
      <c r="C120" s="126"/>
      <c r="D120" s="127"/>
      <c r="E120" s="128"/>
      <c r="F120" s="190"/>
      <c r="G120" s="127"/>
      <c r="H120" s="128"/>
    </row>
    <row r="121" spans="1:8">
      <c r="A121" s="156"/>
      <c r="B121" s="156"/>
      <c r="C121" s="129"/>
      <c r="D121" s="130"/>
      <c r="E121" s="131"/>
      <c r="F121" s="119"/>
      <c r="G121" s="130"/>
      <c r="H121" s="131"/>
    </row>
    <row r="122" spans="1:8">
      <c r="A122" s="119">
        <v>19</v>
      </c>
      <c r="B122" s="132">
        <v>10.1</v>
      </c>
      <c r="C122" s="123" t="s">
        <v>400</v>
      </c>
      <c r="D122" s="124"/>
      <c r="E122" s="125"/>
      <c r="F122" s="132">
        <f>VLOOKUP($I$8,'DATA MAKLUMAT MURID'!$A$11:$AN$59,37)</f>
        <v>3</v>
      </c>
      <c r="G122" s="123" t="str">
        <f>VLOOKUP(F122,'DATA PERNYATAAN THP PENGUASAAN'!A337:B342,2)</f>
        <v>Mengitlak manusia mempunyai had keupayaan dalam melakukan sesuatu aktiviti.</v>
      </c>
      <c r="H122" s="125"/>
    </row>
    <row r="123" spans="1:8">
      <c r="A123" s="119"/>
      <c r="B123" s="155"/>
      <c r="C123" s="126"/>
      <c r="D123" s="127"/>
      <c r="E123" s="128"/>
      <c r="F123" s="189"/>
      <c r="G123" s="126"/>
      <c r="H123" s="128"/>
    </row>
    <row r="124" spans="1:8">
      <c r="A124" s="119"/>
      <c r="B124" s="156"/>
      <c r="C124" s="129"/>
      <c r="D124" s="130"/>
      <c r="E124" s="131"/>
      <c r="F124" s="133"/>
      <c r="G124" s="129"/>
      <c r="H124" s="131"/>
    </row>
    <row r="125" spans="1:8">
      <c r="A125" s="119">
        <v>20</v>
      </c>
      <c r="B125" s="168" t="s">
        <v>401</v>
      </c>
      <c r="C125" s="166" t="s">
        <v>402</v>
      </c>
      <c r="D125" s="167"/>
      <c r="E125" s="167"/>
      <c r="F125" s="132">
        <f>VLOOKUP($I$8,'DATA MAKLUMAT MURID'!$A$11:$AN$59,38)</f>
        <v>3</v>
      </c>
      <c r="G125" s="167" t="str">
        <f>VLOOKUP(F125,'DATA PERNYATAAN THP PENGUASAAN'!A347:B352,2)</f>
        <v>Menjelas dengan contoh kepentingan teknologi dalam pelbagai bidang.</v>
      </c>
      <c r="H125" s="167"/>
    </row>
    <row r="126" spans="1:8">
      <c r="A126" s="119"/>
      <c r="B126" s="119"/>
      <c r="C126" s="167"/>
      <c r="D126" s="167"/>
      <c r="E126" s="167"/>
      <c r="F126" s="189"/>
      <c r="G126" s="167"/>
      <c r="H126" s="167"/>
    </row>
    <row r="127" spans="1:8">
      <c r="A127" s="119"/>
      <c r="B127" s="119"/>
      <c r="C127" s="167"/>
      <c r="D127" s="167"/>
      <c r="E127" s="167"/>
      <c r="F127" s="133"/>
      <c r="G127" s="167"/>
      <c r="H127" s="167"/>
    </row>
    <row r="128" spans="1:8">
      <c r="B128" s="83"/>
      <c r="C128" s="89"/>
      <c r="D128" s="89"/>
      <c r="E128" s="89"/>
      <c r="F128" s="82"/>
      <c r="G128" s="82"/>
      <c r="H128" s="28"/>
    </row>
    <row r="129" spans="1:8" ht="30">
      <c r="A129" s="162" t="s">
        <v>7</v>
      </c>
      <c r="B129" s="164"/>
      <c r="C129" s="162" t="s">
        <v>13</v>
      </c>
      <c r="D129" s="163"/>
      <c r="E129" s="164"/>
      <c r="F129" s="76" t="s">
        <v>23</v>
      </c>
      <c r="G129" s="148" t="s">
        <v>120</v>
      </c>
      <c r="H129" s="149"/>
    </row>
    <row r="130" spans="1:8" ht="54" customHeight="1">
      <c r="A130" s="183">
        <v>1</v>
      </c>
      <c r="B130" s="184"/>
      <c r="C130" s="50" t="s">
        <v>403</v>
      </c>
      <c r="D130" s="50"/>
      <c r="E130" s="50"/>
      <c r="F130" s="87">
        <f>VLOOKUP($I$8,'DATA MAKLUMAT MURID'!$A$11:$AN$59,39)</f>
        <v>3</v>
      </c>
      <c r="G130" s="169" t="str">
        <f>VLOOKUP(F130,'DATA PERNYATAAN THP PENGUASAAN'!A147:B152,2)</f>
        <v>Minat, bersifat ingin tahu, jujur dan tepat dalam merekod data</v>
      </c>
      <c r="H130" s="170"/>
    </row>
    <row r="131" spans="1:8">
      <c r="A131" s="82"/>
      <c r="B131" s="82"/>
      <c r="C131" s="34"/>
      <c r="D131" s="34"/>
      <c r="E131" s="34"/>
      <c r="F131" s="82"/>
      <c r="G131" s="84"/>
      <c r="H131" s="84"/>
    </row>
    <row r="132" spans="1:8">
      <c r="A132" s="82"/>
      <c r="B132" s="82"/>
      <c r="C132" s="34"/>
      <c r="D132" s="34"/>
      <c r="E132" s="34"/>
      <c r="F132" s="82"/>
      <c r="G132" s="84"/>
      <c r="H132" s="84"/>
    </row>
    <row r="133" spans="1:8">
      <c r="A133" s="82"/>
      <c r="B133" s="146"/>
      <c r="C133" s="146"/>
      <c r="D133" s="146"/>
      <c r="E133" s="34"/>
      <c r="F133" s="82"/>
      <c r="G133" s="84"/>
      <c r="H133" s="84"/>
    </row>
    <row r="134" spans="1:8" ht="15" customHeight="1">
      <c r="A134" s="82"/>
      <c r="B134" s="146" t="s">
        <v>404</v>
      </c>
      <c r="C134" s="146"/>
      <c r="D134" s="34"/>
      <c r="E134" s="34"/>
      <c r="F134" s="82"/>
      <c r="G134" s="138" t="s">
        <v>405</v>
      </c>
      <c r="H134" s="138"/>
    </row>
    <row r="135" spans="1:8" ht="15">
      <c r="B135" s="177" t="str">
        <f>'DATA MAKLUMAT MURID'!C6</f>
        <v>ABDUL HALIM B HASAN</v>
      </c>
      <c r="C135" s="177"/>
      <c r="D135" s="63"/>
      <c r="E135" s="63"/>
      <c r="F135" s="146"/>
      <c r="G135" s="82"/>
      <c r="H135" s="90" t="str">
        <f>'DATA MAKLUMAT MURID'!O68</f>
        <v>PN NORIAH BT KASBAN</v>
      </c>
    </row>
    <row r="136" spans="1:8">
      <c r="B136" s="178" t="s">
        <v>116</v>
      </c>
      <c r="C136" s="178"/>
      <c r="D136" s="63"/>
      <c r="E136" s="63"/>
      <c r="F136" s="146"/>
      <c r="G136" s="147" t="s">
        <v>406</v>
      </c>
      <c r="H136" s="147"/>
    </row>
    <row r="137" spans="1:8">
      <c r="B137" s="62"/>
      <c r="C137" s="63"/>
      <c r="D137" s="63"/>
      <c r="E137" s="63"/>
      <c r="F137" s="146"/>
      <c r="G137" s="82"/>
      <c r="H137" s="91"/>
    </row>
  </sheetData>
  <mergeCells count="195">
    <mergeCell ref="B134:C134"/>
    <mergeCell ref="B135:C135"/>
    <mergeCell ref="B136:C136"/>
    <mergeCell ref="G134:H134"/>
    <mergeCell ref="C4:H4"/>
    <mergeCell ref="A20:E20"/>
    <mergeCell ref="C22:E22"/>
    <mergeCell ref="A129:B129"/>
    <mergeCell ref="A130:B130"/>
    <mergeCell ref="B133:D133"/>
    <mergeCell ref="G130:H130"/>
    <mergeCell ref="A59:A61"/>
    <mergeCell ref="G23:H25"/>
    <mergeCell ref="G26:H28"/>
    <mergeCell ref="G29:H31"/>
    <mergeCell ref="G32:H34"/>
    <mergeCell ref="G35:H37"/>
    <mergeCell ref="G38:H40"/>
    <mergeCell ref="G41:H43"/>
    <mergeCell ref="G44:H46"/>
    <mergeCell ref="G125:H127"/>
    <mergeCell ref="B125:B127"/>
    <mergeCell ref="A125:A127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B41:B43"/>
    <mergeCell ref="B44:B46"/>
    <mergeCell ref="B47:B49"/>
    <mergeCell ref="B50:B52"/>
    <mergeCell ref="B53:B55"/>
    <mergeCell ref="A107:A109"/>
    <mergeCell ref="A110:A112"/>
    <mergeCell ref="A113:A115"/>
    <mergeCell ref="A116:A118"/>
    <mergeCell ref="A119:A121"/>
    <mergeCell ref="A122:A124"/>
    <mergeCell ref="C125:E127"/>
    <mergeCell ref="F125:F127"/>
    <mergeCell ref="B113:B115"/>
    <mergeCell ref="C113:E115"/>
    <mergeCell ref="F113:F115"/>
    <mergeCell ref="B119:B121"/>
    <mergeCell ref="A68:A70"/>
    <mergeCell ref="A71:A73"/>
    <mergeCell ref="A74:A76"/>
    <mergeCell ref="A77:A79"/>
    <mergeCell ref="A80:A82"/>
    <mergeCell ref="A83:A85"/>
    <mergeCell ref="A98:A100"/>
    <mergeCell ref="A101:A103"/>
    <mergeCell ref="A104:A106"/>
    <mergeCell ref="G89:H91"/>
    <mergeCell ref="A86:A88"/>
    <mergeCell ref="A89:A91"/>
    <mergeCell ref="A92:A94"/>
    <mergeCell ref="G95:H97"/>
    <mergeCell ref="G98:H100"/>
    <mergeCell ref="F101:F103"/>
    <mergeCell ref="G92:H94"/>
    <mergeCell ref="B89:B91"/>
    <mergeCell ref="C89:E91"/>
    <mergeCell ref="A95:A97"/>
    <mergeCell ref="G77:H79"/>
    <mergeCell ref="G80:H82"/>
    <mergeCell ref="B77:B79"/>
    <mergeCell ref="C77:E79"/>
    <mergeCell ref="F83:F85"/>
    <mergeCell ref="B86:B88"/>
    <mergeCell ref="C86:E88"/>
    <mergeCell ref="F86:F88"/>
    <mergeCell ref="G83:H85"/>
    <mergeCell ref="G86:H88"/>
    <mergeCell ref="G107:H109"/>
    <mergeCell ref="B95:B97"/>
    <mergeCell ref="C95:E97"/>
    <mergeCell ref="F95:F97"/>
    <mergeCell ref="B98:B100"/>
    <mergeCell ref="C98:E100"/>
    <mergeCell ref="F98:F100"/>
    <mergeCell ref="B104:B106"/>
    <mergeCell ref="C104:E106"/>
    <mergeCell ref="F104:F106"/>
    <mergeCell ref="G101:H103"/>
    <mergeCell ref="G104:H106"/>
    <mergeCell ref="C71:E73"/>
    <mergeCell ref="F71:F73"/>
    <mergeCell ref="B74:B76"/>
    <mergeCell ref="B83:B85"/>
    <mergeCell ref="C83:E85"/>
    <mergeCell ref="B107:B109"/>
    <mergeCell ref="C107:E109"/>
    <mergeCell ref="F107:F109"/>
    <mergeCell ref="C74:E76"/>
    <mergeCell ref="F74:F76"/>
    <mergeCell ref="F77:F79"/>
    <mergeCell ref="B80:B82"/>
    <mergeCell ref="C80:E82"/>
    <mergeCell ref="F80:F82"/>
    <mergeCell ref="F89:F91"/>
    <mergeCell ref="B92:B94"/>
    <mergeCell ref="C92:E94"/>
    <mergeCell ref="F92:F94"/>
    <mergeCell ref="C119:E121"/>
    <mergeCell ref="F119:F121"/>
    <mergeCell ref="G119:H121"/>
    <mergeCell ref="B68:B70"/>
    <mergeCell ref="C68:E70"/>
    <mergeCell ref="B122:B124"/>
    <mergeCell ref="C122:E124"/>
    <mergeCell ref="F122:F124"/>
    <mergeCell ref="G68:H70"/>
    <mergeCell ref="G122:H124"/>
    <mergeCell ref="G113:H115"/>
    <mergeCell ref="B116:B118"/>
    <mergeCell ref="C116:E118"/>
    <mergeCell ref="F116:F118"/>
    <mergeCell ref="G116:H118"/>
    <mergeCell ref="B110:B112"/>
    <mergeCell ref="C110:E112"/>
    <mergeCell ref="F110:F112"/>
    <mergeCell ref="G110:H112"/>
    <mergeCell ref="G71:H73"/>
    <mergeCell ref="G74:H76"/>
    <mergeCell ref="B101:B103"/>
    <mergeCell ref="C101:E103"/>
    <mergeCell ref="B71:B73"/>
    <mergeCell ref="C3:H3"/>
    <mergeCell ref="C50:E52"/>
    <mergeCell ref="F50:F52"/>
    <mergeCell ref="C53:E55"/>
    <mergeCell ref="F53:F55"/>
    <mergeCell ref="B56:B58"/>
    <mergeCell ref="B23:B25"/>
    <mergeCell ref="B26:B28"/>
    <mergeCell ref="B29:B31"/>
    <mergeCell ref="B32:B34"/>
    <mergeCell ref="B35:B37"/>
    <mergeCell ref="B38:B40"/>
    <mergeCell ref="C5:H5"/>
    <mergeCell ref="C44:E46"/>
    <mergeCell ref="F44:F46"/>
    <mergeCell ref="F23:F25"/>
    <mergeCell ref="F10:H10"/>
    <mergeCell ref="F11:H11"/>
    <mergeCell ref="F12:H12"/>
    <mergeCell ref="F13:H13"/>
    <mergeCell ref="C56:E58"/>
    <mergeCell ref="F56:F58"/>
    <mergeCell ref="G56:H58"/>
    <mergeCell ref="F14:H14"/>
    <mergeCell ref="C35:E37"/>
    <mergeCell ref="C32:E34"/>
    <mergeCell ref="C26:E28"/>
    <mergeCell ref="C29:E31"/>
    <mergeCell ref="G22:H22"/>
    <mergeCell ref="F135:F137"/>
    <mergeCell ref="G136:H136"/>
    <mergeCell ref="G129:H129"/>
    <mergeCell ref="C23:E25"/>
    <mergeCell ref="F32:F34"/>
    <mergeCell ref="F35:F37"/>
    <mergeCell ref="F26:F28"/>
    <mergeCell ref="F29:F31"/>
    <mergeCell ref="F47:F49"/>
    <mergeCell ref="G47:H49"/>
    <mergeCell ref="G50:H52"/>
    <mergeCell ref="G53:H55"/>
    <mergeCell ref="C59:E61"/>
    <mergeCell ref="F59:F61"/>
    <mergeCell ref="G67:H67"/>
    <mergeCell ref="C67:E67"/>
    <mergeCell ref="F68:F70"/>
    <mergeCell ref="C129:E129"/>
    <mergeCell ref="A62:A64"/>
    <mergeCell ref="B62:B64"/>
    <mergeCell ref="C62:E64"/>
    <mergeCell ref="F62:F64"/>
    <mergeCell ref="G62:H64"/>
    <mergeCell ref="F38:F40"/>
    <mergeCell ref="F41:F43"/>
    <mergeCell ref="C41:E43"/>
    <mergeCell ref="C38:E40"/>
    <mergeCell ref="C47:E49"/>
    <mergeCell ref="B59:B61"/>
    <mergeCell ref="G59:H61"/>
    <mergeCell ref="A56:A58"/>
  </mergeCells>
  <pageMargins left="0.70866141732283472" right="0.70866141732283472" top="0.74803149606299213" bottom="0.74803149606299213" header="0.31496062992125984" footer="0.31496062992125984"/>
  <pageSetup paperSize="9" scale="32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opLeftCell="A43" workbookViewId="0">
      <selection activeCell="AA53" sqref="AA53"/>
    </sheetView>
  </sheetViews>
  <sheetFormatPr defaultRowHeight="15"/>
  <cols>
    <col min="1" max="15" width="5.5703125" customWidth="1"/>
    <col min="16" max="35" width="6.140625" customWidth="1"/>
  </cols>
  <sheetData>
    <row r="1" spans="1:36">
      <c r="B1" s="188" t="s">
        <v>407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6" t="s">
        <v>211</v>
      </c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70" t="s">
        <v>13</v>
      </c>
    </row>
    <row r="3" spans="1:36">
      <c r="B3" s="69" t="s">
        <v>119</v>
      </c>
      <c r="C3" s="69" t="s">
        <v>127</v>
      </c>
      <c r="D3" s="69" t="s">
        <v>134</v>
      </c>
      <c r="E3" s="69" t="s">
        <v>141</v>
      </c>
      <c r="F3" s="69" t="s">
        <v>148</v>
      </c>
      <c r="G3" s="69" t="s">
        <v>155</v>
      </c>
      <c r="H3" s="69" t="s">
        <v>162</v>
      </c>
      <c r="I3" s="69" t="s">
        <v>169</v>
      </c>
      <c r="J3" s="69" t="s">
        <v>176</v>
      </c>
      <c r="K3" s="69" t="s">
        <v>183</v>
      </c>
      <c r="L3" s="69" t="s">
        <v>190</v>
      </c>
      <c r="M3" s="69" t="s">
        <v>197</v>
      </c>
      <c r="N3" s="69" t="s">
        <v>380</v>
      </c>
      <c r="O3" s="69" t="s">
        <v>364</v>
      </c>
      <c r="P3" s="187" t="s">
        <v>408</v>
      </c>
      <c r="Q3" s="187"/>
      <c r="R3" s="187"/>
      <c r="S3" s="187"/>
      <c r="T3" s="187"/>
      <c r="U3" t="s">
        <v>409</v>
      </c>
      <c r="V3" s="187" t="s">
        <v>410</v>
      </c>
      <c r="W3" s="187"/>
      <c r="X3" s="187" t="s">
        <v>411</v>
      </c>
      <c r="Y3" s="187"/>
      <c r="Z3" s="187"/>
      <c r="AA3" s="187"/>
      <c r="AB3" s="187"/>
      <c r="AC3" s="187" t="s">
        <v>412</v>
      </c>
      <c r="AD3" s="187"/>
      <c r="AE3" t="s">
        <v>413</v>
      </c>
      <c r="AF3" s="187" t="s">
        <v>414</v>
      </c>
      <c r="AG3" s="187"/>
      <c r="AH3" s="187" t="s">
        <v>415</v>
      </c>
      <c r="AI3" s="187"/>
    </row>
    <row r="4" spans="1:36">
      <c r="A4" t="s">
        <v>7</v>
      </c>
      <c r="B4" t="s">
        <v>24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t="s">
        <v>32</v>
      </c>
      <c r="K4" t="s">
        <v>33</v>
      </c>
      <c r="L4" t="s">
        <v>34</v>
      </c>
      <c r="M4" t="s">
        <v>35</v>
      </c>
      <c r="N4">
        <v>1.2</v>
      </c>
      <c r="O4">
        <v>2.1</v>
      </c>
      <c r="P4">
        <v>1</v>
      </c>
      <c r="Q4">
        <v>2</v>
      </c>
      <c r="R4">
        <v>3</v>
      </c>
      <c r="S4">
        <v>4</v>
      </c>
      <c r="T4">
        <v>5</v>
      </c>
      <c r="U4">
        <v>6</v>
      </c>
      <c r="V4">
        <v>7</v>
      </c>
      <c r="W4">
        <v>8</v>
      </c>
      <c r="X4">
        <v>9</v>
      </c>
      <c r="Y4">
        <v>10</v>
      </c>
      <c r="Z4">
        <v>11</v>
      </c>
      <c r="AA4">
        <v>12</v>
      </c>
      <c r="AB4">
        <v>13</v>
      </c>
      <c r="AC4">
        <v>14</v>
      </c>
      <c r="AD4">
        <v>15</v>
      </c>
      <c r="AE4">
        <v>16</v>
      </c>
      <c r="AF4">
        <v>17</v>
      </c>
      <c r="AG4">
        <v>18</v>
      </c>
      <c r="AH4">
        <v>19</v>
      </c>
      <c r="AI4">
        <v>20</v>
      </c>
    </row>
    <row r="5" spans="1:36">
      <c r="A5">
        <v>1</v>
      </c>
      <c r="B5" s="68">
        <f>'DATA MAKLUMAT MURID'!E11</f>
        <v>3</v>
      </c>
      <c r="C5" s="68">
        <f>'DATA MAKLUMAT MURID'!F11</f>
        <v>6</v>
      </c>
      <c r="D5" s="68">
        <f>'DATA MAKLUMAT MURID'!G11</f>
        <v>6</v>
      </c>
      <c r="E5" s="68">
        <f>'DATA MAKLUMAT MURID'!H11</f>
        <v>6</v>
      </c>
      <c r="F5" s="68">
        <f>'DATA MAKLUMAT MURID'!I11</f>
        <v>6</v>
      </c>
      <c r="G5" s="68">
        <f>'DATA MAKLUMAT MURID'!J11</f>
        <v>6</v>
      </c>
      <c r="H5" s="68">
        <f>'DATA MAKLUMAT MURID'!K11</f>
        <v>6</v>
      </c>
      <c r="I5" s="68">
        <f>'DATA MAKLUMAT MURID'!L11</f>
        <v>6</v>
      </c>
      <c r="J5" s="68">
        <f>'DATA MAKLUMAT MURID'!M11</f>
        <v>6</v>
      </c>
      <c r="K5" s="68">
        <f>'DATA MAKLUMAT MURID'!N11</f>
        <v>6</v>
      </c>
      <c r="L5" s="68">
        <f>'DATA MAKLUMAT MURID'!O11</f>
        <v>6</v>
      </c>
      <c r="M5" s="68">
        <f>'DATA MAKLUMAT MURID'!P11</f>
        <v>6</v>
      </c>
      <c r="N5" s="68">
        <f>'DATA MAKLUMAT MURID'!Q11</f>
        <v>6</v>
      </c>
      <c r="O5" s="68">
        <f>'DATA MAKLUMAT MURID'!R11</f>
        <v>4</v>
      </c>
      <c r="P5" s="68">
        <f>'DATA MAKLUMAT MURID'!S11</f>
        <v>6</v>
      </c>
      <c r="Q5" s="68">
        <f>'DATA MAKLUMAT MURID'!T11</f>
        <v>5</v>
      </c>
      <c r="R5" s="68">
        <f>'DATA MAKLUMAT MURID'!U11</f>
        <v>4</v>
      </c>
      <c r="S5" s="68">
        <f>'DATA MAKLUMAT MURID'!V11</f>
        <v>3</v>
      </c>
      <c r="T5" s="68">
        <f>'DATA MAKLUMAT MURID'!W11</f>
        <v>2</v>
      </c>
      <c r="U5" s="68">
        <f>'DATA MAKLUMAT MURID'!X11</f>
        <v>6</v>
      </c>
      <c r="V5" s="68">
        <f>'DATA MAKLUMAT MURID'!Y11</f>
        <v>6</v>
      </c>
      <c r="W5" s="68">
        <f>'DATA MAKLUMAT MURID'!Z11</f>
        <v>6</v>
      </c>
      <c r="X5" s="68">
        <f>'DATA MAKLUMAT MURID'!AA11</f>
        <v>6</v>
      </c>
      <c r="Y5" s="68">
        <f>'DATA MAKLUMAT MURID'!AB11</f>
        <v>6</v>
      </c>
      <c r="Z5" s="68">
        <f>'DATA MAKLUMAT MURID'!AC11</f>
        <v>6</v>
      </c>
      <c r="AA5" s="68">
        <f>'DATA MAKLUMAT MURID'!AD11</f>
        <v>6</v>
      </c>
      <c r="AB5" s="68">
        <f>'DATA MAKLUMAT MURID'!AE11</f>
        <v>6</v>
      </c>
      <c r="AC5" s="68">
        <f>'DATA MAKLUMAT MURID'!AF11</f>
        <v>6</v>
      </c>
      <c r="AD5" s="68">
        <f>'DATA MAKLUMAT MURID'!AG11</f>
        <v>6</v>
      </c>
      <c r="AE5" s="68">
        <f>'DATA MAKLUMAT MURID'!AH11</f>
        <v>6</v>
      </c>
      <c r="AF5" s="68">
        <f>'DATA MAKLUMAT MURID'!AI11</f>
        <v>6</v>
      </c>
      <c r="AG5" s="68">
        <f>'DATA MAKLUMAT MURID'!AJ11</f>
        <v>6</v>
      </c>
      <c r="AH5" s="68">
        <f>'DATA MAKLUMAT MURID'!AK11</f>
        <v>6</v>
      </c>
      <c r="AI5" s="68">
        <f>'DATA MAKLUMAT MURID'!AL11</f>
        <v>6</v>
      </c>
      <c r="AJ5" s="68">
        <f>'DATA MAKLUMAT MURID'!AM11</f>
        <v>6</v>
      </c>
    </row>
    <row r="6" spans="1:36">
      <c r="A6">
        <v>2</v>
      </c>
      <c r="B6" s="68">
        <f>'DATA MAKLUMAT MURID'!E12</f>
        <v>2</v>
      </c>
      <c r="C6" s="68">
        <f>'DATA MAKLUMAT MURID'!F12</f>
        <v>3</v>
      </c>
      <c r="D6" s="68">
        <f>'DATA MAKLUMAT MURID'!G12</f>
        <v>3</v>
      </c>
      <c r="E6" s="68">
        <f>'DATA MAKLUMAT MURID'!H12</f>
        <v>3</v>
      </c>
      <c r="F6" s="68">
        <f>'DATA MAKLUMAT MURID'!I12</f>
        <v>3</v>
      </c>
      <c r="G6" s="68">
        <f>'DATA MAKLUMAT MURID'!J12</f>
        <v>3</v>
      </c>
      <c r="H6" s="68">
        <f>'DATA MAKLUMAT MURID'!K12</f>
        <v>3</v>
      </c>
      <c r="I6" s="68">
        <f>'DATA MAKLUMAT MURID'!L12</f>
        <v>3</v>
      </c>
      <c r="J6" s="68">
        <f>'DATA MAKLUMAT MURID'!M12</f>
        <v>3</v>
      </c>
      <c r="K6" s="68">
        <f>'DATA MAKLUMAT MURID'!N12</f>
        <v>3</v>
      </c>
      <c r="L6" s="68">
        <f>'DATA MAKLUMAT MURID'!O12</f>
        <v>3</v>
      </c>
      <c r="M6" s="68">
        <f>'DATA MAKLUMAT MURID'!P12</f>
        <v>3</v>
      </c>
      <c r="N6" s="68">
        <f>'DATA MAKLUMAT MURID'!Q12</f>
        <v>3</v>
      </c>
      <c r="O6" s="68">
        <f>'DATA MAKLUMAT MURID'!R12</f>
        <v>3</v>
      </c>
      <c r="P6" s="68">
        <f>'DATA MAKLUMAT MURID'!S12</f>
        <v>3</v>
      </c>
      <c r="Q6" s="68">
        <f>'DATA MAKLUMAT MURID'!T12</f>
        <v>3</v>
      </c>
      <c r="R6" s="68">
        <f>'DATA MAKLUMAT MURID'!U12</f>
        <v>3</v>
      </c>
      <c r="S6" s="68">
        <f>'DATA MAKLUMAT MURID'!V12</f>
        <v>3</v>
      </c>
      <c r="T6" s="68">
        <f>'DATA MAKLUMAT MURID'!W12</f>
        <v>3</v>
      </c>
      <c r="U6" s="68">
        <f>'DATA MAKLUMAT MURID'!X12</f>
        <v>3</v>
      </c>
      <c r="V6" s="68">
        <f>'DATA MAKLUMAT MURID'!Y12</f>
        <v>3</v>
      </c>
      <c r="W6" s="68">
        <f>'DATA MAKLUMAT MURID'!Z12</f>
        <v>3</v>
      </c>
      <c r="X6" s="68">
        <f>'DATA MAKLUMAT MURID'!AA12</f>
        <v>3</v>
      </c>
      <c r="Y6" s="68">
        <f>'DATA MAKLUMAT MURID'!AB12</f>
        <v>3</v>
      </c>
      <c r="Z6" s="68">
        <f>'DATA MAKLUMAT MURID'!AC12</f>
        <v>3</v>
      </c>
      <c r="AA6" s="68">
        <f>'DATA MAKLUMAT MURID'!AD12</f>
        <v>3</v>
      </c>
      <c r="AB6" s="68">
        <f>'DATA MAKLUMAT MURID'!AE12</f>
        <v>3</v>
      </c>
      <c r="AC6" s="68">
        <f>'DATA MAKLUMAT MURID'!AF12</f>
        <v>3</v>
      </c>
      <c r="AD6" s="68">
        <f>'DATA MAKLUMAT MURID'!AG12</f>
        <v>3</v>
      </c>
      <c r="AE6" s="68">
        <f>'DATA MAKLUMAT MURID'!AH12</f>
        <v>3</v>
      </c>
      <c r="AF6" s="68">
        <f>'DATA MAKLUMAT MURID'!AI12</f>
        <v>3</v>
      </c>
      <c r="AG6" s="68">
        <f>'DATA MAKLUMAT MURID'!AJ12</f>
        <v>3</v>
      </c>
      <c r="AH6" s="68">
        <f>'DATA MAKLUMAT MURID'!AK12</f>
        <v>3</v>
      </c>
      <c r="AI6" s="68">
        <f>'DATA MAKLUMAT MURID'!AL12</f>
        <v>3</v>
      </c>
      <c r="AJ6" s="68">
        <f>'DATA MAKLUMAT MURID'!AM12</f>
        <v>3</v>
      </c>
    </row>
    <row r="7" spans="1:36">
      <c r="A7">
        <v>3</v>
      </c>
      <c r="B7" s="68">
        <f>'DATA MAKLUMAT MURID'!E13</f>
        <v>2</v>
      </c>
      <c r="C7" s="68">
        <f>'DATA MAKLUMAT MURID'!F13</f>
        <v>3</v>
      </c>
      <c r="D7" s="68">
        <f>'DATA MAKLUMAT MURID'!G13</f>
        <v>3</v>
      </c>
      <c r="E7" s="68">
        <f>'DATA MAKLUMAT MURID'!H13</f>
        <v>3</v>
      </c>
      <c r="F7" s="68">
        <f>'DATA MAKLUMAT MURID'!I13</f>
        <v>3</v>
      </c>
      <c r="G7" s="68">
        <f>'DATA MAKLUMAT MURID'!J13</f>
        <v>3</v>
      </c>
      <c r="H7" s="68">
        <f>'DATA MAKLUMAT MURID'!K13</f>
        <v>3</v>
      </c>
      <c r="I7" s="68">
        <f>'DATA MAKLUMAT MURID'!L13</f>
        <v>3</v>
      </c>
      <c r="J7" s="68">
        <f>'DATA MAKLUMAT MURID'!M13</f>
        <v>3</v>
      </c>
      <c r="K7" s="68">
        <f>'DATA MAKLUMAT MURID'!N13</f>
        <v>3</v>
      </c>
      <c r="L7" s="68">
        <f>'DATA MAKLUMAT MURID'!O13</f>
        <v>3</v>
      </c>
      <c r="M7" s="68">
        <f>'DATA MAKLUMAT MURID'!P13</f>
        <v>3</v>
      </c>
      <c r="N7" s="68">
        <f>'DATA MAKLUMAT MURID'!Q13</f>
        <v>3</v>
      </c>
      <c r="O7" s="68">
        <f>'DATA MAKLUMAT MURID'!R13</f>
        <v>3</v>
      </c>
      <c r="P7" s="68">
        <f>'DATA MAKLUMAT MURID'!S13</f>
        <v>3</v>
      </c>
      <c r="Q7" s="68">
        <f>'DATA MAKLUMAT MURID'!T13</f>
        <v>3</v>
      </c>
      <c r="R7" s="68">
        <f>'DATA MAKLUMAT MURID'!U13</f>
        <v>3</v>
      </c>
      <c r="S7" s="68">
        <f>'DATA MAKLUMAT MURID'!V13</f>
        <v>3</v>
      </c>
      <c r="T7" s="68">
        <f>'DATA MAKLUMAT MURID'!W13</f>
        <v>3</v>
      </c>
      <c r="U7" s="68">
        <f>'DATA MAKLUMAT MURID'!X13</f>
        <v>3</v>
      </c>
      <c r="V7" s="68">
        <f>'DATA MAKLUMAT MURID'!Y13</f>
        <v>3</v>
      </c>
      <c r="W7" s="68">
        <f>'DATA MAKLUMAT MURID'!Z13</f>
        <v>3</v>
      </c>
      <c r="X7" s="68">
        <f>'DATA MAKLUMAT MURID'!AA13</f>
        <v>3</v>
      </c>
      <c r="Y7" s="68">
        <f>'DATA MAKLUMAT MURID'!AB13</f>
        <v>3</v>
      </c>
      <c r="Z7" s="68">
        <f>'DATA MAKLUMAT MURID'!AC13</f>
        <v>3</v>
      </c>
      <c r="AA7" s="68">
        <f>'DATA MAKLUMAT MURID'!AD13</f>
        <v>3</v>
      </c>
      <c r="AB7" s="68">
        <f>'DATA MAKLUMAT MURID'!AE13</f>
        <v>3</v>
      </c>
      <c r="AC7" s="68">
        <f>'DATA MAKLUMAT MURID'!AF13</f>
        <v>3</v>
      </c>
      <c r="AD7" s="68">
        <f>'DATA MAKLUMAT MURID'!AG13</f>
        <v>3</v>
      </c>
      <c r="AE7" s="68">
        <f>'DATA MAKLUMAT MURID'!AH13</f>
        <v>3</v>
      </c>
      <c r="AF7" s="68">
        <f>'DATA MAKLUMAT MURID'!AI13</f>
        <v>3</v>
      </c>
      <c r="AG7" s="68">
        <f>'DATA MAKLUMAT MURID'!AJ13</f>
        <v>3</v>
      </c>
      <c r="AH7" s="68">
        <f>'DATA MAKLUMAT MURID'!AK13</f>
        <v>3</v>
      </c>
      <c r="AI7" s="68">
        <f>'DATA MAKLUMAT MURID'!AL13</f>
        <v>3</v>
      </c>
      <c r="AJ7" s="68">
        <f>'DATA MAKLUMAT MURID'!AM13</f>
        <v>3</v>
      </c>
    </row>
    <row r="8" spans="1:36">
      <c r="A8">
        <v>4</v>
      </c>
      <c r="B8" s="68">
        <f>'DATA MAKLUMAT MURID'!E14</f>
        <v>2</v>
      </c>
      <c r="C8" s="68">
        <f>'DATA MAKLUMAT MURID'!F14</f>
        <v>3</v>
      </c>
      <c r="D8" s="68">
        <f>'DATA MAKLUMAT MURID'!G14</f>
        <v>3</v>
      </c>
      <c r="E8" s="68">
        <f>'DATA MAKLUMAT MURID'!H14</f>
        <v>3</v>
      </c>
      <c r="F8" s="68">
        <f>'DATA MAKLUMAT MURID'!I14</f>
        <v>3</v>
      </c>
      <c r="G8" s="68">
        <f>'DATA MAKLUMAT MURID'!J14</f>
        <v>3</v>
      </c>
      <c r="H8" s="68">
        <f>'DATA MAKLUMAT MURID'!K14</f>
        <v>3</v>
      </c>
      <c r="I8" s="68">
        <f>'DATA MAKLUMAT MURID'!L14</f>
        <v>3</v>
      </c>
      <c r="J8" s="68">
        <f>'DATA MAKLUMAT MURID'!M14</f>
        <v>3</v>
      </c>
      <c r="K8" s="68">
        <f>'DATA MAKLUMAT MURID'!N14</f>
        <v>3</v>
      </c>
      <c r="L8" s="68">
        <f>'DATA MAKLUMAT MURID'!O14</f>
        <v>3</v>
      </c>
      <c r="M8" s="68">
        <f>'DATA MAKLUMAT MURID'!P14</f>
        <v>3</v>
      </c>
      <c r="N8" s="68">
        <f>'DATA MAKLUMAT MURID'!Q14</f>
        <v>3</v>
      </c>
      <c r="O8" s="68">
        <f>'DATA MAKLUMAT MURID'!R14</f>
        <v>3</v>
      </c>
      <c r="P8" s="68">
        <f>'DATA MAKLUMAT MURID'!S14</f>
        <v>3</v>
      </c>
      <c r="Q8" s="68">
        <f>'DATA MAKLUMAT MURID'!T14</f>
        <v>3</v>
      </c>
      <c r="R8" s="68">
        <f>'DATA MAKLUMAT MURID'!U14</f>
        <v>3</v>
      </c>
      <c r="S8" s="68">
        <f>'DATA MAKLUMAT MURID'!V14</f>
        <v>3</v>
      </c>
      <c r="T8" s="68">
        <f>'DATA MAKLUMAT MURID'!W14</f>
        <v>3</v>
      </c>
      <c r="U8" s="68">
        <f>'DATA MAKLUMAT MURID'!X14</f>
        <v>3</v>
      </c>
      <c r="V8" s="68">
        <f>'DATA MAKLUMAT MURID'!Y14</f>
        <v>3</v>
      </c>
      <c r="W8" s="68">
        <f>'DATA MAKLUMAT MURID'!Z14</f>
        <v>3</v>
      </c>
      <c r="X8" s="68">
        <f>'DATA MAKLUMAT MURID'!AA14</f>
        <v>3</v>
      </c>
      <c r="Y8" s="68">
        <f>'DATA MAKLUMAT MURID'!AB14</f>
        <v>3</v>
      </c>
      <c r="Z8" s="68">
        <f>'DATA MAKLUMAT MURID'!AC14</f>
        <v>3</v>
      </c>
      <c r="AA8" s="68">
        <f>'DATA MAKLUMAT MURID'!AD14</f>
        <v>3</v>
      </c>
      <c r="AB8" s="68">
        <f>'DATA MAKLUMAT MURID'!AE14</f>
        <v>3</v>
      </c>
      <c r="AC8" s="68">
        <f>'DATA MAKLUMAT MURID'!AF14</f>
        <v>3</v>
      </c>
      <c r="AD8" s="68">
        <f>'DATA MAKLUMAT MURID'!AG14</f>
        <v>3</v>
      </c>
      <c r="AE8" s="68">
        <f>'DATA MAKLUMAT MURID'!AH14</f>
        <v>3</v>
      </c>
      <c r="AF8" s="68">
        <f>'DATA MAKLUMAT MURID'!AI14</f>
        <v>3</v>
      </c>
      <c r="AG8" s="68">
        <f>'DATA MAKLUMAT MURID'!AJ14</f>
        <v>3</v>
      </c>
      <c r="AH8" s="68">
        <f>'DATA MAKLUMAT MURID'!AK14</f>
        <v>3</v>
      </c>
      <c r="AI8" s="68">
        <f>'DATA MAKLUMAT MURID'!AL14</f>
        <v>3</v>
      </c>
      <c r="AJ8" s="68">
        <f>'DATA MAKLUMAT MURID'!AM14</f>
        <v>3</v>
      </c>
    </row>
    <row r="9" spans="1:36">
      <c r="A9">
        <v>5</v>
      </c>
      <c r="B9" s="68">
        <f>'DATA MAKLUMAT MURID'!E15</f>
        <v>2</v>
      </c>
      <c r="C9" s="68">
        <f>'DATA MAKLUMAT MURID'!F15</f>
        <v>3</v>
      </c>
      <c r="D9" s="68">
        <f>'DATA MAKLUMAT MURID'!G15</f>
        <v>4</v>
      </c>
      <c r="E9" s="68">
        <f>'DATA MAKLUMAT MURID'!H15</f>
        <v>3</v>
      </c>
      <c r="F9" s="68">
        <f>'DATA MAKLUMAT MURID'!I15</f>
        <v>4</v>
      </c>
      <c r="G9" s="68">
        <f>'DATA MAKLUMAT MURID'!J15</f>
        <v>5</v>
      </c>
      <c r="H9" s="68">
        <f>'DATA MAKLUMAT MURID'!K15</f>
        <v>3</v>
      </c>
      <c r="I9" s="68">
        <f>'DATA MAKLUMAT MURID'!L15</f>
        <v>5</v>
      </c>
      <c r="J9" s="68">
        <f>'DATA MAKLUMAT MURID'!M15</f>
        <v>4</v>
      </c>
      <c r="K9" s="68">
        <f>'DATA MAKLUMAT MURID'!N15</f>
        <v>5</v>
      </c>
      <c r="L9" s="68">
        <f>'DATA MAKLUMAT MURID'!O15</f>
        <v>4</v>
      </c>
      <c r="M9" s="68">
        <f>'DATA MAKLUMAT MURID'!P15</f>
        <v>3</v>
      </c>
      <c r="N9" s="68">
        <f>'DATA MAKLUMAT MURID'!Q15</f>
        <v>4</v>
      </c>
      <c r="O9" s="68">
        <f>'DATA MAKLUMAT MURID'!R15</f>
        <v>2</v>
      </c>
      <c r="P9" s="68">
        <f>'DATA MAKLUMAT MURID'!S15</f>
        <v>2</v>
      </c>
      <c r="Q9" s="68">
        <f>'DATA MAKLUMAT MURID'!T15</f>
        <v>3</v>
      </c>
      <c r="R9" s="68">
        <f>'DATA MAKLUMAT MURID'!U15</f>
        <v>4</v>
      </c>
      <c r="S9" s="68">
        <f>'DATA MAKLUMAT MURID'!V15</f>
        <v>5</v>
      </c>
      <c r="T9" s="68">
        <f>'DATA MAKLUMAT MURID'!W15</f>
        <v>3</v>
      </c>
      <c r="U9" s="68">
        <f>'DATA MAKLUMAT MURID'!X15</f>
        <v>3</v>
      </c>
      <c r="V9" s="68">
        <f>'DATA MAKLUMAT MURID'!Y15</f>
        <v>4</v>
      </c>
      <c r="W9" s="68">
        <f>'DATA MAKLUMAT MURID'!Z15</f>
        <v>5</v>
      </c>
      <c r="X9" s="68">
        <f>'DATA MAKLUMAT MURID'!AA15</f>
        <v>5</v>
      </c>
      <c r="Y9" s="68">
        <f>'DATA MAKLUMAT MURID'!AB15</f>
        <v>5</v>
      </c>
      <c r="Z9" s="68">
        <f>'DATA MAKLUMAT MURID'!AC15</f>
        <v>5</v>
      </c>
      <c r="AA9" s="68">
        <f>'DATA MAKLUMAT MURID'!AD15</f>
        <v>4</v>
      </c>
      <c r="AB9" s="68">
        <f>'DATA MAKLUMAT MURID'!AE15</f>
        <v>4</v>
      </c>
      <c r="AC9" s="68">
        <f>'DATA MAKLUMAT MURID'!AF15</f>
        <v>4</v>
      </c>
      <c r="AD9" s="68">
        <f>'DATA MAKLUMAT MURID'!AG15</f>
        <v>3</v>
      </c>
      <c r="AE9" s="68">
        <f>'DATA MAKLUMAT MURID'!AH15</f>
        <v>4</v>
      </c>
      <c r="AF9" s="68">
        <f>'DATA MAKLUMAT MURID'!AI15</f>
        <v>4</v>
      </c>
      <c r="AG9" s="68">
        <f>'DATA MAKLUMAT MURID'!AJ15</f>
        <v>2</v>
      </c>
      <c r="AH9" s="68">
        <f>'DATA MAKLUMAT MURID'!AK15</f>
        <v>3</v>
      </c>
      <c r="AI9" s="68">
        <f>'DATA MAKLUMAT MURID'!AL15</f>
        <v>3</v>
      </c>
      <c r="AJ9" s="68">
        <f>'DATA MAKLUMAT MURID'!AM15</f>
        <v>4</v>
      </c>
    </row>
    <row r="10" spans="1:36">
      <c r="A10">
        <v>6</v>
      </c>
      <c r="B10" s="68">
        <f>'DATA MAKLUMAT MURID'!E16</f>
        <v>3</v>
      </c>
      <c r="C10" s="68">
        <f>'DATA MAKLUMAT MURID'!F16</f>
        <v>6</v>
      </c>
      <c r="D10" s="68">
        <f>'DATA MAKLUMAT MURID'!G16</f>
        <v>6</v>
      </c>
      <c r="E10" s="68">
        <f>'DATA MAKLUMAT MURID'!H16</f>
        <v>6</v>
      </c>
      <c r="F10" s="68">
        <f>'DATA MAKLUMAT MURID'!I16</f>
        <v>6</v>
      </c>
      <c r="G10" s="68">
        <f>'DATA MAKLUMAT MURID'!J16</f>
        <v>6</v>
      </c>
      <c r="H10" s="68">
        <f>'DATA MAKLUMAT MURID'!K16</f>
        <v>6</v>
      </c>
      <c r="I10" s="68">
        <f>'DATA MAKLUMAT MURID'!L16</f>
        <v>6</v>
      </c>
      <c r="J10" s="68">
        <f>'DATA MAKLUMAT MURID'!M16</f>
        <v>6</v>
      </c>
      <c r="K10" s="68">
        <f>'DATA MAKLUMAT MURID'!N16</f>
        <v>6</v>
      </c>
      <c r="L10" s="68">
        <f>'DATA MAKLUMAT MURID'!O16</f>
        <v>6</v>
      </c>
      <c r="M10" s="68">
        <f>'DATA MAKLUMAT MURID'!P16</f>
        <v>6</v>
      </c>
      <c r="N10" s="68">
        <f>'DATA MAKLUMAT MURID'!Q16</f>
        <v>6</v>
      </c>
      <c r="O10" s="68">
        <f>'DATA MAKLUMAT MURID'!R16</f>
        <v>4</v>
      </c>
      <c r="P10" s="68">
        <f>'DATA MAKLUMAT MURID'!S16</f>
        <v>6</v>
      </c>
      <c r="Q10" s="68">
        <f>'DATA MAKLUMAT MURID'!T16</f>
        <v>5</v>
      </c>
      <c r="R10" s="68">
        <f>'DATA MAKLUMAT MURID'!U16</f>
        <v>4</v>
      </c>
      <c r="S10" s="68">
        <f>'DATA MAKLUMAT MURID'!V16</f>
        <v>3</v>
      </c>
      <c r="T10" s="68">
        <f>'DATA MAKLUMAT MURID'!W16</f>
        <v>2</v>
      </c>
      <c r="U10" s="68">
        <f>'DATA MAKLUMAT MURID'!X16</f>
        <v>6</v>
      </c>
      <c r="V10" s="68">
        <f>'DATA MAKLUMAT MURID'!Y16</f>
        <v>6</v>
      </c>
      <c r="W10" s="68">
        <f>'DATA MAKLUMAT MURID'!Z16</f>
        <v>6</v>
      </c>
      <c r="X10" s="68">
        <f>'DATA MAKLUMAT MURID'!AA16</f>
        <v>6</v>
      </c>
      <c r="Y10" s="68">
        <f>'DATA MAKLUMAT MURID'!AB16</f>
        <v>6</v>
      </c>
      <c r="Z10" s="68">
        <f>'DATA MAKLUMAT MURID'!AC16</f>
        <v>6</v>
      </c>
      <c r="AA10" s="68">
        <f>'DATA MAKLUMAT MURID'!AD16</f>
        <v>6</v>
      </c>
      <c r="AB10" s="68">
        <f>'DATA MAKLUMAT MURID'!AE16</f>
        <v>6</v>
      </c>
      <c r="AC10" s="68">
        <f>'DATA MAKLUMAT MURID'!AF16</f>
        <v>6</v>
      </c>
      <c r="AD10" s="68">
        <f>'DATA MAKLUMAT MURID'!AG16</f>
        <v>6</v>
      </c>
      <c r="AE10" s="68">
        <f>'DATA MAKLUMAT MURID'!AH16</f>
        <v>6</v>
      </c>
      <c r="AF10" s="68">
        <f>'DATA MAKLUMAT MURID'!AI16</f>
        <v>6</v>
      </c>
      <c r="AG10" s="68">
        <f>'DATA MAKLUMAT MURID'!AJ16</f>
        <v>6</v>
      </c>
      <c r="AH10" s="68">
        <f>'DATA MAKLUMAT MURID'!AK16</f>
        <v>6</v>
      </c>
      <c r="AI10" s="68">
        <f>'DATA MAKLUMAT MURID'!AL16</f>
        <v>6</v>
      </c>
      <c r="AJ10" s="68">
        <f>'DATA MAKLUMAT MURID'!AM16</f>
        <v>6</v>
      </c>
    </row>
    <row r="11" spans="1:36">
      <c r="A11">
        <v>7</v>
      </c>
      <c r="B11" s="68">
        <f>'DATA MAKLUMAT MURID'!E17</f>
        <v>2</v>
      </c>
      <c r="C11" s="68">
        <f>'DATA MAKLUMAT MURID'!F17</f>
        <v>3</v>
      </c>
      <c r="D11" s="68">
        <f>'DATA MAKLUMAT MURID'!G17</f>
        <v>3</v>
      </c>
      <c r="E11" s="68">
        <f>'DATA MAKLUMAT MURID'!H17</f>
        <v>3</v>
      </c>
      <c r="F11" s="68">
        <f>'DATA MAKLUMAT MURID'!I17</f>
        <v>3</v>
      </c>
      <c r="G11" s="68">
        <f>'DATA MAKLUMAT MURID'!J17</f>
        <v>3</v>
      </c>
      <c r="H11" s="68">
        <f>'DATA MAKLUMAT MURID'!K17</f>
        <v>3</v>
      </c>
      <c r="I11" s="68">
        <f>'DATA MAKLUMAT MURID'!L17</f>
        <v>3</v>
      </c>
      <c r="J11" s="68">
        <f>'DATA MAKLUMAT MURID'!M17</f>
        <v>3</v>
      </c>
      <c r="K11" s="68">
        <f>'DATA MAKLUMAT MURID'!N17</f>
        <v>3</v>
      </c>
      <c r="L11" s="68">
        <f>'DATA MAKLUMAT MURID'!O17</f>
        <v>3</v>
      </c>
      <c r="M11" s="68">
        <f>'DATA MAKLUMAT MURID'!P17</f>
        <v>3</v>
      </c>
      <c r="N11" s="68">
        <f>'DATA MAKLUMAT MURID'!Q17</f>
        <v>3</v>
      </c>
      <c r="O11" s="68">
        <f>'DATA MAKLUMAT MURID'!R17</f>
        <v>3</v>
      </c>
      <c r="P11" s="68">
        <f>'DATA MAKLUMAT MURID'!S17</f>
        <v>3</v>
      </c>
      <c r="Q11" s="68">
        <f>'DATA MAKLUMAT MURID'!T17</f>
        <v>3</v>
      </c>
      <c r="R11" s="68">
        <f>'DATA MAKLUMAT MURID'!U17</f>
        <v>3</v>
      </c>
      <c r="S11" s="68">
        <f>'DATA MAKLUMAT MURID'!V17</f>
        <v>3</v>
      </c>
      <c r="T11" s="68">
        <f>'DATA MAKLUMAT MURID'!W17</f>
        <v>3</v>
      </c>
      <c r="U11" s="68">
        <f>'DATA MAKLUMAT MURID'!X17</f>
        <v>3</v>
      </c>
      <c r="V11" s="68">
        <f>'DATA MAKLUMAT MURID'!Y17</f>
        <v>3</v>
      </c>
      <c r="W11" s="68">
        <f>'DATA MAKLUMAT MURID'!Z17</f>
        <v>3</v>
      </c>
      <c r="X11" s="68">
        <f>'DATA MAKLUMAT MURID'!AA17</f>
        <v>3</v>
      </c>
      <c r="Y11" s="68">
        <f>'DATA MAKLUMAT MURID'!AB17</f>
        <v>3</v>
      </c>
      <c r="Z11" s="68">
        <f>'DATA MAKLUMAT MURID'!AC17</f>
        <v>3</v>
      </c>
      <c r="AA11" s="68">
        <f>'DATA MAKLUMAT MURID'!AD17</f>
        <v>3</v>
      </c>
      <c r="AB11" s="68">
        <f>'DATA MAKLUMAT MURID'!AE17</f>
        <v>3</v>
      </c>
      <c r="AC11" s="68">
        <f>'DATA MAKLUMAT MURID'!AF17</f>
        <v>3</v>
      </c>
      <c r="AD11" s="68">
        <f>'DATA MAKLUMAT MURID'!AG17</f>
        <v>3</v>
      </c>
      <c r="AE11" s="68">
        <f>'DATA MAKLUMAT MURID'!AH17</f>
        <v>3</v>
      </c>
      <c r="AF11" s="68">
        <f>'DATA MAKLUMAT MURID'!AI17</f>
        <v>3</v>
      </c>
      <c r="AG11" s="68">
        <f>'DATA MAKLUMAT MURID'!AJ17</f>
        <v>3</v>
      </c>
      <c r="AH11" s="68">
        <f>'DATA MAKLUMAT MURID'!AK17</f>
        <v>3</v>
      </c>
      <c r="AI11" s="68">
        <f>'DATA MAKLUMAT MURID'!AL17</f>
        <v>3</v>
      </c>
      <c r="AJ11" s="68">
        <f>'DATA MAKLUMAT MURID'!AM17</f>
        <v>3</v>
      </c>
    </row>
    <row r="12" spans="1:36">
      <c r="A12">
        <v>8</v>
      </c>
      <c r="B12" s="68">
        <f>'DATA MAKLUMAT MURID'!E18</f>
        <v>4</v>
      </c>
      <c r="C12" s="68">
        <f>'DATA MAKLUMAT MURID'!F18</f>
        <v>5</v>
      </c>
      <c r="D12" s="68">
        <f>'DATA MAKLUMAT MURID'!G18</f>
        <v>6</v>
      </c>
      <c r="E12" s="68">
        <f>'DATA MAKLUMAT MURID'!H18</f>
        <v>3</v>
      </c>
      <c r="F12" s="68">
        <f>'DATA MAKLUMAT MURID'!I18</f>
        <v>4</v>
      </c>
      <c r="G12" s="68">
        <f>'DATA MAKLUMAT MURID'!J18</f>
        <v>5</v>
      </c>
      <c r="H12" s="68">
        <f>'DATA MAKLUMAT MURID'!K18</f>
        <v>6</v>
      </c>
      <c r="I12" s="68">
        <f>'DATA MAKLUMAT MURID'!L18</f>
        <v>3</v>
      </c>
      <c r="J12" s="68">
        <f>'DATA MAKLUMAT MURID'!M18</f>
        <v>4</v>
      </c>
      <c r="K12" s="68">
        <f>'DATA MAKLUMAT MURID'!N18</f>
        <v>5</v>
      </c>
      <c r="L12" s="68">
        <f>'DATA MAKLUMAT MURID'!O18</f>
        <v>6</v>
      </c>
      <c r="M12" s="68">
        <f>'DATA MAKLUMAT MURID'!P18</f>
        <v>3</v>
      </c>
      <c r="N12" s="68">
        <f>'DATA MAKLUMAT MURID'!Q18</f>
        <v>4</v>
      </c>
      <c r="O12" s="68">
        <f>'DATA MAKLUMAT MURID'!R18</f>
        <v>5</v>
      </c>
      <c r="P12" s="68">
        <f>'DATA MAKLUMAT MURID'!S18</f>
        <v>6</v>
      </c>
      <c r="Q12" s="68">
        <f>'DATA MAKLUMAT MURID'!T18</f>
        <v>4</v>
      </c>
      <c r="R12" s="68">
        <f>'DATA MAKLUMAT MURID'!U18</f>
        <v>4</v>
      </c>
      <c r="S12" s="68">
        <f>'DATA MAKLUMAT MURID'!V18</f>
        <v>4</v>
      </c>
      <c r="T12" s="68">
        <f>'DATA MAKLUMAT MURID'!W18</f>
        <v>4</v>
      </c>
      <c r="U12" s="68">
        <f>'DATA MAKLUMAT MURID'!X18</f>
        <v>5</v>
      </c>
      <c r="V12" s="68">
        <f>'DATA MAKLUMAT MURID'!Y18</f>
        <v>5</v>
      </c>
      <c r="W12" s="68">
        <f>'DATA MAKLUMAT MURID'!Z18</f>
        <v>5</v>
      </c>
      <c r="X12" s="68">
        <f>'DATA MAKLUMAT MURID'!AA18</f>
        <v>6</v>
      </c>
      <c r="Y12" s="68">
        <f>'DATA MAKLUMAT MURID'!AB18</f>
        <v>6</v>
      </c>
      <c r="Z12" s="68">
        <f>'DATA MAKLUMAT MURID'!AC18</f>
        <v>6</v>
      </c>
      <c r="AA12" s="68">
        <f>'DATA MAKLUMAT MURID'!AD18</f>
        <v>4</v>
      </c>
      <c r="AB12" s="68">
        <f>'DATA MAKLUMAT MURID'!AE18</f>
        <v>5</v>
      </c>
      <c r="AC12" s="68">
        <f>'DATA MAKLUMAT MURID'!AF18</f>
        <v>6</v>
      </c>
      <c r="AD12" s="68">
        <f>'DATA MAKLUMAT MURID'!AG18</f>
        <v>4</v>
      </c>
      <c r="AE12" s="68">
        <f>'DATA MAKLUMAT MURID'!AH18</f>
        <v>5</v>
      </c>
      <c r="AF12" s="68">
        <f>'DATA MAKLUMAT MURID'!AI18</f>
        <v>6</v>
      </c>
      <c r="AG12" s="68">
        <f>'DATA MAKLUMAT MURID'!AJ18</f>
        <v>4</v>
      </c>
      <c r="AH12" s="68">
        <f>'DATA MAKLUMAT MURID'!AK18</f>
        <v>5</v>
      </c>
      <c r="AI12" s="68">
        <f>'DATA MAKLUMAT MURID'!AL18</f>
        <v>6</v>
      </c>
      <c r="AJ12" s="68">
        <f>'DATA MAKLUMAT MURID'!AM18</f>
        <v>5</v>
      </c>
    </row>
    <row r="13" spans="1:36">
      <c r="A13">
        <v>9</v>
      </c>
      <c r="B13" s="68">
        <f>'DATA MAKLUMAT MURID'!E19</f>
        <v>3</v>
      </c>
      <c r="C13" s="68">
        <f>'DATA MAKLUMAT MURID'!F19</f>
        <v>6</v>
      </c>
      <c r="D13" s="68">
        <f>'DATA MAKLUMAT MURID'!G19</f>
        <v>6</v>
      </c>
      <c r="E13" s="68">
        <f>'DATA MAKLUMAT MURID'!H19</f>
        <v>6</v>
      </c>
      <c r="F13" s="68">
        <f>'DATA MAKLUMAT MURID'!I19</f>
        <v>6</v>
      </c>
      <c r="G13" s="68">
        <f>'DATA MAKLUMAT MURID'!J19</f>
        <v>6</v>
      </c>
      <c r="H13" s="68">
        <f>'DATA MAKLUMAT MURID'!K19</f>
        <v>6</v>
      </c>
      <c r="I13" s="68">
        <f>'DATA MAKLUMAT MURID'!L19</f>
        <v>6</v>
      </c>
      <c r="J13" s="68">
        <f>'DATA MAKLUMAT MURID'!M19</f>
        <v>6</v>
      </c>
      <c r="K13" s="68">
        <f>'DATA MAKLUMAT MURID'!N19</f>
        <v>6</v>
      </c>
      <c r="L13" s="68">
        <f>'DATA MAKLUMAT MURID'!O19</f>
        <v>6</v>
      </c>
      <c r="M13" s="68">
        <f>'DATA MAKLUMAT MURID'!P19</f>
        <v>6</v>
      </c>
      <c r="N13" s="68">
        <f>'DATA MAKLUMAT MURID'!Q19</f>
        <v>6</v>
      </c>
      <c r="O13" s="68">
        <f>'DATA MAKLUMAT MURID'!R19</f>
        <v>4</v>
      </c>
      <c r="P13" s="68">
        <f>'DATA MAKLUMAT MURID'!S19</f>
        <v>6</v>
      </c>
      <c r="Q13" s="68">
        <f>'DATA MAKLUMAT MURID'!T19</f>
        <v>5</v>
      </c>
      <c r="R13" s="68">
        <f>'DATA MAKLUMAT MURID'!U19</f>
        <v>4</v>
      </c>
      <c r="S13" s="68">
        <f>'DATA MAKLUMAT MURID'!V19</f>
        <v>3</v>
      </c>
      <c r="T13" s="68">
        <f>'DATA MAKLUMAT MURID'!W19</f>
        <v>2</v>
      </c>
      <c r="U13" s="68">
        <f>'DATA MAKLUMAT MURID'!X19</f>
        <v>6</v>
      </c>
      <c r="V13" s="68">
        <f>'DATA MAKLUMAT MURID'!Y19</f>
        <v>6</v>
      </c>
      <c r="W13" s="68">
        <f>'DATA MAKLUMAT MURID'!Z19</f>
        <v>6</v>
      </c>
      <c r="X13" s="68">
        <f>'DATA MAKLUMAT MURID'!AA19</f>
        <v>6</v>
      </c>
      <c r="Y13" s="68">
        <f>'DATA MAKLUMAT MURID'!AB19</f>
        <v>6</v>
      </c>
      <c r="Z13" s="68">
        <f>'DATA MAKLUMAT MURID'!AC19</f>
        <v>6</v>
      </c>
      <c r="AA13" s="68">
        <f>'DATA MAKLUMAT MURID'!AD19</f>
        <v>6</v>
      </c>
      <c r="AB13" s="68">
        <f>'DATA MAKLUMAT MURID'!AE19</f>
        <v>6</v>
      </c>
      <c r="AC13" s="68">
        <f>'DATA MAKLUMAT MURID'!AF19</f>
        <v>6</v>
      </c>
      <c r="AD13" s="68">
        <f>'DATA MAKLUMAT MURID'!AG19</f>
        <v>6</v>
      </c>
      <c r="AE13" s="68">
        <f>'DATA MAKLUMAT MURID'!AH19</f>
        <v>6</v>
      </c>
      <c r="AF13" s="68">
        <f>'DATA MAKLUMAT MURID'!AI19</f>
        <v>6</v>
      </c>
      <c r="AG13" s="68">
        <f>'DATA MAKLUMAT MURID'!AJ19</f>
        <v>6</v>
      </c>
      <c r="AH13" s="68">
        <f>'DATA MAKLUMAT MURID'!AK19</f>
        <v>6</v>
      </c>
      <c r="AI13" s="68">
        <f>'DATA MAKLUMAT MURID'!AL19</f>
        <v>6</v>
      </c>
      <c r="AJ13" s="68">
        <f>'DATA MAKLUMAT MURID'!AM19</f>
        <v>6</v>
      </c>
    </row>
    <row r="14" spans="1:36">
      <c r="A14">
        <v>10</v>
      </c>
      <c r="B14" s="68">
        <f>'DATA MAKLUMAT MURID'!E20</f>
        <v>2</v>
      </c>
      <c r="C14" s="68">
        <f>'DATA MAKLUMAT MURID'!F20</f>
        <v>3</v>
      </c>
      <c r="D14" s="68">
        <f>'DATA MAKLUMAT MURID'!G20</f>
        <v>3</v>
      </c>
      <c r="E14" s="68">
        <f>'DATA MAKLUMAT MURID'!H20</f>
        <v>3</v>
      </c>
      <c r="F14" s="68">
        <f>'DATA MAKLUMAT MURID'!I20</f>
        <v>3</v>
      </c>
      <c r="G14" s="68">
        <f>'DATA MAKLUMAT MURID'!J20</f>
        <v>3</v>
      </c>
      <c r="H14" s="68">
        <f>'DATA MAKLUMAT MURID'!K20</f>
        <v>3</v>
      </c>
      <c r="I14" s="68">
        <f>'DATA MAKLUMAT MURID'!L20</f>
        <v>3</v>
      </c>
      <c r="J14" s="68">
        <f>'DATA MAKLUMAT MURID'!M20</f>
        <v>3</v>
      </c>
      <c r="K14" s="68">
        <f>'DATA MAKLUMAT MURID'!N20</f>
        <v>3</v>
      </c>
      <c r="L14" s="68">
        <f>'DATA MAKLUMAT MURID'!O20</f>
        <v>3</v>
      </c>
      <c r="M14" s="68">
        <f>'DATA MAKLUMAT MURID'!P20</f>
        <v>3</v>
      </c>
      <c r="N14" s="68">
        <f>'DATA MAKLUMAT MURID'!Q20</f>
        <v>3</v>
      </c>
      <c r="O14" s="68">
        <f>'DATA MAKLUMAT MURID'!R20</f>
        <v>3</v>
      </c>
      <c r="P14" s="68">
        <f>'DATA MAKLUMAT MURID'!S20</f>
        <v>3</v>
      </c>
      <c r="Q14" s="68">
        <f>'DATA MAKLUMAT MURID'!T20</f>
        <v>3</v>
      </c>
      <c r="R14" s="68">
        <f>'DATA MAKLUMAT MURID'!U20</f>
        <v>3</v>
      </c>
      <c r="S14" s="68">
        <f>'DATA MAKLUMAT MURID'!V20</f>
        <v>3</v>
      </c>
      <c r="T14" s="68">
        <f>'DATA MAKLUMAT MURID'!W20</f>
        <v>3</v>
      </c>
      <c r="U14" s="68">
        <f>'DATA MAKLUMAT MURID'!X20</f>
        <v>3</v>
      </c>
      <c r="V14" s="68">
        <f>'DATA MAKLUMAT MURID'!Y20</f>
        <v>3</v>
      </c>
      <c r="W14" s="68">
        <f>'DATA MAKLUMAT MURID'!Z20</f>
        <v>3</v>
      </c>
      <c r="X14" s="68">
        <f>'DATA MAKLUMAT MURID'!AA20</f>
        <v>3</v>
      </c>
      <c r="Y14" s="68">
        <f>'DATA MAKLUMAT MURID'!AB20</f>
        <v>3</v>
      </c>
      <c r="Z14" s="68">
        <f>'DATA MAKLUMAT MURID'!AC20</f>
        <v>3</v>
      </c>
      <c r="AA14" s="68">
        <f>'DATA MAKLUMAT MURID'!AD20</f>
        <v>3</v>
      </c>
      <c r="AB14" s="68">
        <f>'DATA MAKLUMAT MURID'!AE20</f>
        <v>3</v>
      </c>
      <c r="AC14" s="68">
        <f>'DATA MAKLUMAT MURID'!AF20</f>
        <v>3</v>
      </c>
      <c r="AD14" s="68">
        <f>'DATA MAKLUMAT MURID'!AG20</f>
        <v>3</v>
      </c>
      <c r="AE14" s="68">
        <f>'DATA MAKLUMAT MURID'!AH20</f>
        <v>3</v>
      </c>
      <c r="AF14" s="68">
        <f>'DATA MAKLUMAT MURID'!AI20</f>
        <v>3</v>
      </c>
      <c r="AG14" s="68">
        <f>'DATA MAKLUMAT MURID'!AJ20</f>
        <v>3</v>
      </c>
      <c r="AH14" s="68">
        <f>'DATA MAKLUMAT MURID'!AK20</f>
        <v>3</v>
      </c>
      <c r="AI14" s="68">
        <f>'DATA MAKLUMAT MURID'!AL20</f>
        <v>3</v>
      </c>
      <c r="AJ14" s="68">
        <f>'DATA MAKLUMAT MURID'!AM20</f>
        <v>3</v>
      </c>
    </row>
    <row r="15" spans="1:36">
      <c r="A15">
        <v>11</v>
      </c>
      <c r="B15" s="68">
        <f>'DATA MAKLUMAT MURID'!E21</f>
        <v>4</v>
      </c>
      <c r="C15" s="68">
        <f>'DATA MAKLUMAT MURID'!F21</f>
        <v>4</v>
      </c>
      <c r="D15" s="68">
        <f>'DATA MAKLUMAT MURID'!G21</f>
        <v>4</v>
      </c>
      <c r="E15" s="68">
        <f>'DATA MAKLUMAT MURID'!H21</f>
        <v>4</v>
      </c>
      <c r="F15" s="68">
        <f>'DATA MAKLUMAT MURID'!I21</f>
        <v>4</v>
      </c>
      <c r="G15" s="68">
        <f>'DATA MAKLUMAT MURID'!J21</f>
        <v>5</v>
      </c>
      <c r="H15" s="68">
        <f>'DATA MAKLUMAT MURID'!K21</f>
        <v>5</v>
      </c>
      <c r="I15" s="68">
        <f>'DATA MAKLUMAT MURID'!L21</f>
        <v>5</v>
      </c>
      <c r="J15" s="68">
        <f>'DATA MAKLUMAT MURID'!M21</f>
        <v>5</v>
      </c>
      <c r="K15" s="68">
        <f>'DATA MAKLUMAT MURID'!N21</f>
        <v>5</v>
      </c>
      <c r="L15" s="68">
        <f>'DATA MAKLUMAT MURID'!O21</f>
        <v>6</v>
      </c>
      <c r="M15" s="68">
        <f>'DATA MAKLUMAT MURID'!P21</f>
        <v>6</v>
      </c>
      <c r="N15" s="68">
        <f>'DATA MAKLUMAT MURID'!Q21</f>
        <v>6</v>
      </c>
      <c r="O15" s="68">
        <f>'DATA MAKLUMAT MURID'!R21</f>
        <v>3</v>
      </c>
      <c r="P15" s="68">
        <f>'DATA MAKLUMAT MURID'!S21</f>
        <v>3</v>
      </c>
      <c r="Q15" s="68">
        <f>'DATA MAKLUMAT MURID'!T21</f>
        <v>3</v>
      </c>
      <c r="R15" s="68">
        <f>'DATA MAKLUMAT MURID'!U21</f>
        <v>4</v>
      </c>
      <c r="S15" s="68">
        <f>'DATA MAKLUMAT MURID'!V21</f>
        <v>4</v>
      </c>
      <c r="T15" s="68">
        <f>'DATA MAKLUMAT MURID'!W21</f>
        <v>4</v>
      </c>
      <c r="U15" s="68">
        <f>'DATA MAKLUMAT MURID'!X21</f>
        <v>2</v>
      </c>
      <c r="V15" s="68">
        <f>'DATA MAKLUMAT MURID'!Y21</f>
        <v>4</v>
      </c>
      <c r="W15" s="68">
        <f>'DATA MAKLUMAT MURID'!Z21</f>
        <v>5</v>
      </c>
      <c r="X15" s="68">
        <f>'DATA MAKLUMAT MURID'!AA21</f>
        <v>6</v>
      </c>
      <c r="Y15" s="68">
        <f>'DATA MAKLUMAT MURID'!AB21</f>
        <v>3</v>
      </c>
      <c r="Z15" s="68">
        <f>'DATA MAKLUMAT MURID'!AC21</f>
        <v>4</v>
      </c>
      <c r="AA15" s="68">
        <f>'DATA MAKLUMAT MURID'!AD21</f>
        <v>5</v>
      </c>
      <c r="AB15" s="68">
        <f>'DATA MAKLUMAT MURID'!AE21</f>
        <v>5</v>
      </c>
      <c r="AC15" s="68">
        <f>'DATA MAKLUMAT MURID'!AF21</f>
        <v>6</v>
      </c>
      <c r="AD15" s="68">
        <f>'DATA MAKLUMAT MURID'!AG21</f>
        <v>6</v>
      </c>
      <c r="AE15" s="68">
        <f>'DATA MAKLUMAT MURID'!AH21</f>
        <v>6</v>
      </c>
      <c r="AF15" s="68">
        <f>'DATA MAKLUMAT MURID'!AI21</f>
        <v>4</v>
      </c>
      <c r="AG15" s="68">
        <f>'DATA MAKLUMAT MURID'!AJ21</f>
        <v>4</v>
      </c>
      <c r="AH15" s="68">
        <f>'DATA MAKLUMAT MURID'!AK21</f>
        <v>5</v>
      </c>
      <c r="AI15" s="68">
        <f>'DATA MAKLUMAT MURID'!AL21</f>
        <v>5</v>
      </c>
      <c r="AJ15" s="68">
        <f>'DATA MAKLUMAT MURID'!AM21</f>
        <v>6</v>
      </c>
    </row>
    <row r="16" spans="1:36">
      <c r="A16">
        <v>12</v>
      </c>
      <c r="B16" s="68">
        <f>'DATA MAKLUMAT MURID'!E22</f>
        <v>3</v>
      </c>
      <c r="C16" s="68">
        <f>'DATA MAKLUMAT MURID'!F22</f>
        <v>6</v>
      </c>
      <c r="D16" s="68">
        <f>'DATA MAKLUMAT MURID'!G22</f>
        <v>6</v>
      </c>
      <c r="E16" s="68">
        <f>'DATA MAKLUMAT MURID'!H22</f>
        <v>6</v>
      </c>
      <c r="F16" s="68">
        <f>'DATA MAKLUMAT MURID'!I22</f>
        <v>6</v>
      </c>
      <c r="G16" s="68">
        <f>'DATA MAKLUMAT MURID'!J22</f>
        <v>6</v>
      </c>
      <c r="H16" s="68">
        <f>'DATA MAKLUMAT MURID'!K22</f>
        <v>6</v>
      </c>
      <c r="I16" s="68">
        <f>'DATA MAKLUMAT MURID'!L22</f>
        <v>6</v>
      </c>
      <c r="J16" s="68">
        <f>'DATA MAKLUMAT MURID'!M22</f>
        <v>6</v>
      </c>
      <c r="K16" s="68">
        <f>'DATA MAKLUMAT MURID'!N22</f>
        <v>6</v>
      </c>
      <c r="L16" s="68">
        <f>'DATA MAKLUMAT MURID'!O22</f>
        <v>6</v>
      </c>
      <c r="M16" s="68">
        <f>'DATA MAKLUMAT MURID'!P22</f>
        <v>6</v>
      </c>
      <c r="N16" s="68">
        <f>'DATA MAKLUMAT MURID'!Q22</f>
        <v>6</v>
      </c>
      <c r="O16" s="68">
        <f>'DATA MAKLUMAT MURID'!R22</f>
        <v>4</v>
      </c>
      <c r="P16" s="68">
        <f>'DATA MAKLUMAT MURID'!S22</f>
        <v>6</v>
      </c>
      <c r="Q16" s="68">
        <f>'DATA MAKLUMAT MURID'!T22</f>
        <v>5</v>
      </c>
      <c r="R16" s="68">
        <f>'DATA MAKLUMAT MURID'!U22</f>
        <v>4</v>
      </c>
      <c r="S16" s="68">
        <f>'DATA MAKLUMAT MURID'!V22</f>
        <v>3</v>
      </c>
      <c r="T16" s="68">
        <f>'DATA MAKLUMAT MURID'!W22</f>
        <v>2</v>
      </c>
      <c r="U16" s="68">
        <f>'DATA MAKLUMAT MURID'!X22</f>
        <v>6</v>
      </c>
      <c r="V16" s="68">
        <f>'DATA MAKLUMAT MURID'!Y22</f>
        <v>6</v>
      </c>
      <c r="W16" s="68">
        <f>'DATA MAKLUMAT MURID'!Z22</f>
        <v>6</v>
      </c>
      <c r="X16" s="68">
        <f>'DATA MAKLUMAT MURID'!AA22</f>
        <v>6</v>
      </c>
      <c r="Y16" s="68">
        <f>'DATA MAKLUMAT MURID'!AB22</f>
        <v>6</v>
      </c>
      <c r="Z16" s="68">
        <f>'DATA MAKLUMAT MURID'!AC22</f>
        <v>6</v>
      </c>
      <c r="AA16" s="68">
        <f>'DATA MAKLUMAT MURID'!AD22</f>
        <v>6</v>
      </c>
      <c r="AB16" s="68">
        <f>'DATA MAKLUMAT MURID'!AE22</f>
        <v>6</v>
      </c>
      <c r="AC16" s="68">
        <f>'DATA MAKLUMAT MURID'!AF22</f>
        <v>6</v>
      </c>
      <c r="AD16" s="68">
        <f>'DATA MAKLUMAT MURID'!AG22</f>
        <v>6</v>
      </c>
      <c r="AE16" s="68">
        <f>'DATA MAKLUMAT MURID'!AH22</f>
        <v>6</v>
      </c>
      <c r="AF16" s="68">
        <f>'DATA MAKLUMAT MURID'!AI22</f>
        <v>6</v>
      </c>
      <c r="AG16" s="68">
        <f>'DATA MAKLUMAT MURID'!AJ22</f>
        <v>6</v>
      </c>
      <c r="AH16" s="68">
        <f>'DATA MAKLUMAT MURID'!AK22</f>
        <v>6</v>
      </c>
      <c r="AI16" s="68">
        <f>'DATA MAKLUMAT MURID'!AL22</f>
        <v>6</v>
      </c>
      <c r="AJ16" s="68">
        <f>'DATA MAKLUMAT MURID'!AM22</f>
        <v>6</v>
      </c>
    </row>
    <row r="17" spans="1:36">
      <c r="A17">
        <v>13</v>
      </c>
      <c r="B17" s="68">
        <f>'DATA MAKLUMAT MURID'!E23</f>
        <v>2</v>
      </c>
      <c r="C17" s="68">
        <f>'DATA MAKLUMAT MURID'!F23</f>
        <v>3</v>
      </c>
      <c r="D17" s="68">
        <f>'DATA MAKLUMAT MURID'!G23</f>
        <v>3</v>
      </c>
      <c r="E17" s="68">
        <f>'DATA MAKLUMAT MURID'!H23</f>
        <v>3</v>
      </c>
      <c r="F17" s="68">
        <f>'DATA MAKLUMAT MURID'!I23</f>
        <v>3</v>
      </c>
      <c r="G17" s="68">
        <f>'DATA MAKLUMAT MURID'!J23</f>
        <v>3</v>
      </c>
      <c r="H17" s="68">
        <f>'DATA MAKLUMAT MURID'!K23</f>
        <v>3</v>
      </c>
      <c r="I17" s="68">
        <f>'DATA MAKLUMAT MURID'!L23</f>
        <v>3</v>
      </c>
      <c r="J17" s="68">
        <f>'DATA MAKLUMAT MURID'!M23</f>
        <v>3</v>
      </c>
      <c r="K17" s="68">
        <f>'DATA MAKLUMAT MURID'!N23</f>
        <v>3</v>
      </c>
      <c r="L17" s="68">
        <f>'DATA MAKLUMAT MURID'!O23</f>
        <v>3</v>
      </c>
      <c r="M17" s="68">
        <f>'DATA MAKLUMAT MURID'!P23</f>
        <v>3</v>
      </c>
      <c r="N17" s="68">
        <f>'DATA MAKLUMAT MURID'!Q23</f>
        <v>3</v>
      </c>
      <c r="O17" s="68">
        <f>'DATA MAKLUMAT MURID'!R23</f>
        <v>3</v>
      </c>
      <c r="P17" s="68">
        <f>'DATA MAKLUMAT MURID'!S23</f>
        <v>3</v>
      </c>
      <c r="Q17" s="68">
        <f>'DATA MAKLUMAT MURID'!T23</f>
        <v>3</v>
      </c>
      <c r="R17" s="68">
        <f>'DATA MAKLUMAT MURID'!U23</f>
        <v>3</v>
      </c>
      <c r="S17" s="68">
        <f>'DATA MAKLUMAT MURID'!V23</f>
        <v>3</v>
      </c>
      <c r="T17" s="68">
        <f>'DATA MAKLUMAT MURID'!W23</f>
        <v>3</v>
      </c>
      <c r="U17" s="68">
        <f>'DATA MAKLUMAT MURID'!X23</f>
        <v>3</v>
      </c>
      <c r="V17" s="68">
        <f>'DATA MAKLUMAT MURID'!Y23</f>
        <v>3</v>
      </c>
      <c r="W17" s="68">
        <f>'DATA MAKLUMAT MURID'!Z23</f>
        <v>3</v>
      </c>
      <c r="X17" s="68">
        <f>'DATA MAKLUMAT MURID'!AA23</f>
        <v>3</v>
      </c>
      <c r="Y17" s="68">
        <f>'DATA MAKLUMAT MURID'!AB23</f>
        <v>3</v>
      </c>
      <c r="Z17" s="68">
        <f>'DATA MAKLUMAT MURID'!AC23</f>
        <v>3</v>
      </c>
      <c r="AA17" s="68">
        <f>'DATA MAKLUMAT MURID'!AD23</f>
        <v>3</v>
      </c>
      <c r="AB17" s="68">
        <f>'DATA MAKLUMAT MURID'!AE23</f>
        <v>3</v>
      </c>
      <c r="AC17" s="68">
        <f>'DATA MAKLUMAT MURID'!AF23</f>
        <v>3</v>
      </c>
      <c r="AD17" s="68">
        <f>'DATA MAKLUMAT MURID'!AG23</f>
        <v>3</v>
      </c>
      <c r="AE17" s="68">
        <f>'DATA MAKLUMAT MURID'!AH23</f>
        <v>3</v>
      </c>
      <c r="AF17" s="68">
        <f>'DATA MAKLUMAT MURID'!AI23</f>
        <v>3</v>
      </c>
      <c r="AG17" s="68">
        <f>'DATA MAKLUMAT MURID'!AJ23</f>
        <v>3</v>
      </c>
      <c r="AH17" s="68">
        <f>'DATA MAKLUMAT MURID'!AK23</f>
        <v>3</v>
      </c>
      <c r="AI17" s="68">
        <f>'DATA MAKLUMAT MURID'!AL23</f>
        <v>3</v>
      </c>
      <c r="AJ17" s="68">
        <f>'DATA MAKLUMAT MURID'!AM23</f>
        <v>3</v>
      </c>
    </row>
    <row r="18" spans="1:36">
      <c r="A18">
        <v>14</v>
      </c>
      <c r="B18" s="68">
        <f>'DATA MAKLUMAT MURID'!E24</f>
        <v>4</v>
      </c>
      <c r="C18" s="68">
        <f>'DATA MAKLUMAT MURID'!F24</f>
        <v>4</v>
      </c>
      <c r="D18" s="68">
        <f>'DATA MAKLUMAT MURID'!G24</f>
        <v>4</v>
      </c>
      <c r="E18" s="68">
        <f>'DATA MAKLUMAT MURID'!H24</f>
        <v>4</v>
      </c>
      <c r="F18" s="68">
        <f>'DATA MAKLUMAT MURID'!I24</f>
        <v>4</v>
      </c>
      <c r="G18" s="68">
        <f>'DATA MAKLUMAT MURID'!J24</f>
        <v>5</v>
      </c>
      <c r="H18" s="68">
        <f>'DATA MAKLUMAT MURID'!K24</f>
        <v>5</v>
      </c>
      <c r="I18" s="68">
        <f>'DATA MAKLUMAT MURID'!L24</f>
        <v>5</v>
      </c>
      <c r="J18" s="68">
        <f>'DATA MAKLUMAT MURID'!M24</f>
        <v>5</v>
      </c>
      <c r="K18" s="68">
        <f>'DATA MAKLUMAT MURID'!N24</f>
        <v>5</v>
      </c>
      <c r="L18" s="68">
        <f>'DATA MAKLUMAT MURID'!O24</f>
        <v>6</v>
      </c>
      <c r="M18" s="68">
        <f>'DATA MAKLUMAT MURID'!P24</f>
        <v>6</v>
      </c>
      <c r="N18" s="68">
        <f>'DATA MAKLUMAT MURID'!Q24</f>
        <v>6</v>
      </c>
      <c r="O18" s="68">
        <f>'DATA MAKLUMAT MURID'!R24</f>
        <v>3</v>
      </c>
      <c r="P18" s="68">
        <f>'DATA MAKLUMAT MURID'!S24</f>
        <v>3</v>
      </c>
      <c r="Q18" s="68">
        <f>'DATA MAKLUMAT MURID'!T24</f>
        <v>3</v>
      </c>
      <c r="R18" s="68">
        <f>'DATA MAKLUMAT MURID'!U24</f>
        <v>4</v>
      </c>
      <c r="S18" s="68">
        <f>'DATA MAKLUMAT MURID'!V24</f>
        <v>4</v>
      </c>
      <c r="T18" s="68">
        <f>'DATA MAKLUMAT MURID'!W24</f>
        <v>4</v>
      </c>
      <c r="U18" s="68">
        <f>'DATA MAKLUMAT MURID'!X24</f>
        <v>2</v>
      </c>
      <c r="V18" s="68">
        <f>'DATA MAKLUMAT MURID'!Y24</f>
        <v>4</v>
      </c>
      <c r="W18" s="68">
        <f>'DATA MAKLUMAT MURID'!Z24</f>
        <v>5</v>
      </c>
      <c r="X18" s="68">
        <f>'DATA MAKLUMAT MURID'!AA24</f>
        <v>6</v>
      </c>
      <c r="Y18" s="68">
        <f>'DATA MAKLUMAT MURID'!AB24</f>
        <v>3</v>
      </c>
      <c r="Z18" s="68">
        <f>'DATA MAKLUMAT MURID'!AC24</f>
        <v>4</v>
      </c>
      <c r="AA18" s="68">
        <f>'DATA MAKLUMAT MURID'!AD24</f>
        <v>5</v>
      </c>
      <c r="AB18" s="68">
        <f>'DATA MAKLUMAT MURID'!AE24</f>
        <v>5</v>
      </c>
      <c r="AC18" s="68">
        <f>'DATA MAKLUMAT MURID'!AF24</f>
        <v>6</v>
      </c>
      <c r="AD18" s="68">
        <f>'DATA MAKLUMAT MURID'!AG24</f>
        <v>6</v>
      </c>
      <c r="AE18" s="68">
        <f>'DATA MAKLUMAT MURID'!AH24</f>
        <v>6</v>
      </c>
      <c r="AF18" s="68">
        <f>'DATA MAKLUMAT MURID'!AI24</f>
        <v>4</v>
      </c>
      <c r="AG18" s="68">
        <f>'DATA MAKLUMAT MURID'!AJ24</f>
        <v>4</v>
      </c>
      <c r="AH18" s="68">
        <f>'DATA MAKLUMAT MURID'!AK24</f>
        <v>5</v>
      </c>
      <c r="AI18" s="68">
        <f>'DATA MAKLUMAT MURID'!AL24</f>
        <v>5</v>
      </c>
      <c r="AJ18" s="68">
        <f>'DATA MAKLUMAT MURID'!AM24</f>
        <v>6</v>
      </c>
    </row>
    <row r="19" spans="1:36">
      <c r="A19">
        <v>15</v>
      </c>
      <c r="B19" s="68">
        <f>'DATA MAKLUMAT MURID'!E25</f>
        <v>3</v>
      </c>
      <c r="C19" s="68">
        <f>'DATA MAKLUMAT MURID'!F25</f>
        <v>6</v>
      </c>
      <c r="D19" s="68">
        <f>'DATA MAKLUMAT MURID'!G25</f>
        <v>6</v>
      </c>
      <c r="E19" s="68">
        <f>'DATA MAKLUMAT MURID'!H25</f>
        <v>6</v>
      </c>
      <c r="F19" s="68">
        <f>'DATA MAKLUMAT MURID'!I25</f>
        <v>6</v>
      </c>
      <c r="G19" s="68">
        <f>'DATA MAKLUMAT MURID'!J25</f>
        <v>6</v>
      </c>
      <c r="H19" s="68">
        <f>'DATA MAKLUMAT MURID'!K25</f>
        <v>6</v>
      </c>
      <c r="I19" s="68">
        <f>'DATA MAKLUMAT MURID'!L25</f>
        <v>6</v>
      </c>
      <c r="J19" s="68">
        <f>'DATA MAKLUMAT MURID'!M25</f>
        <v>6</v>
      </c>
      <c r="K19" s="68">
        <f>'DATA MAKLUMAT MURID'!N25</f>
        <v>6</v>
      </c>
      <c r="L19" s="68">
        <f>'DATA MAKLUMAT MURID'!O25</f>
        <v>6</v>
      </c>
      <c r="M19" s="68">
        <f>'DATA MAKLUMAT MURID'!P25</f>
        <v>6</v>
      </c>
      <c r="N19" s="68">
        <f>'DATA MAKLUMAT MURID'!Q25</f>
        <v>6</v>
      </c>
      <c r="O19" s="68">
        <f>'DATA MAKLUMAT MURID'!R25</f>
        <v>4</v>
      </c>
      <c r="P19" s="68">
        <f>'DATA MAKLUMAT MURID'!S25</f>
        <v>6</v>
      </c>
      <c r="Q19" s="68">
        <f>'DATA MAKLUMAT MURID'!T25</f>
        <v>5</v>
      </c>
      <c r="R19" s="68">
        <f>'DATA MAKLUMAT MURID'!U25</f>
        <v>4</v>
      </c>
      <c r="S19" s="68">
        <f>'DATA MAKLUMAT MURID'!V25</f>
        <v>3</v>
      </c>
      <c r="T19" s="68">
        <f>'DATA MAKLUMAT MURID'!W25</f>
        <v>2</v>
      </c>
      <c r="U19" s="68">
        <f>'DATA MAKLUMAT MURID'!X25</f>
        <v>6</v>
      </c>
      <c r="V19" s="68">
        <f>'DATA MAKLUMAT MURID'!Y25</f>
        <v>6</v>
      </c>
      <c r="W19" s="68">
        <f>'DATA MAKLUMAT MURID'!Z25</f>
        <v>6</v>
      </c>
      <c r="X19" s="68">
        <f>'DATA MAKLUMAT MURID'!AA25</f>
        <v>6</v>
      </c>
      <c r="Y19" s="68">
        <f>'DATA MAKLUMAT MURID'!AB25</f>
        <v>6</v>
      </c>
      <c r="Z19" s="68">
        <f>'DATA MAKLUMAT MURID'!AC25</f>
        <v>6</v>
      </c>
      <c r="AA19" s="68">
        <f>'DATA MAKLUMAT MURID'!AD25</f>
        <v>6</v>
      </c>
      <c r="AB19" s="68">
        <f>'DATA MAKLUMAT MURID'!AE25</f>
        <v>6</v>
      </c>
      <c r="AC19" s="68">
        <f>'DATA MAKLUMAT MURID'!AF25</f>
        <v>6</v>
      </c>
      <c r="AD19" s="68">
        <f>'DATA MAKLUMAT MURID'!AG25</f>
        <v>6</v>
      </c>
      <c r="AE19" s="68">
        <f>'DATA MAKLUMAT MURID'!AH25</f>
        <v>6</v>
      </c>
      <c r="AF19" s="68">
        <f>'DATA MAKLUMAT MURID'!AI25</f>
        <v>6</v>
      </c>
      <c r="AG19" s="68">
        <f>'DATA MAKLUMAT MURID'!AJ25</f>
        <v>6</v>
      </c>
      <c r="AH19" s="68">
        <f>'DATA MAKLUMAT MURID'!AK25</f>
        <v>6</v>
      </c>
      <c r="AI19" s="68">
        <f>'DATA MAKLUMAT MURID'!AL25</f>
        <v>6</v>
      </c>
      <c r="AJ19" s="68">
        <f>'DATA MAKLUMAT MURID'!AM25</f>
        <v>6</v>
      </c>
    </row>
    <row r="20" spans="1:36">
      <c r="A20">
        <v>16</v>
      </c>
      <c r="B20" s="68">
        <f>'DATA MAKLUMAT MURID'!E26</f>
        <v>2</v>
      </c>
      <c r="C20" s="68">
        <f>'DATA MAKLUMAT MURID'!F26</f>
        <v>3</v>
      </c>
      <c r="D20" s="68">
        <f>'DATA MAKLUMAT MURID'!G26</f>
        <v>3</v>
      </c>
      <c r="E20" s="68">
        <f>'DATA MAKLUMAT MURID'!H26</f>
        <v>3</v>
      </c>
      <c r="F20" s="68">
        <f>'DATA MAKLUMAT MURID'!I26</f>
        <v>3</v>
      </c>
      <c r="G20" s="68">
        <f>'DATA MAKLUMAT MURID'!J26</f>
        <v>3</v>
      </c>
      <c r="H20" s="68">
        <f>'DATA MAKLUMAT MURID'!K26</f>
        <v>3</v>
      </c>
      <c r="I20" s="68">
        <f>'DATA MAKLUMAT MURID'!L26</f>
        <v>3</v>
      </c>
      <c r="J20" s="68">
        <f>'DATA MAKLUMAT MURID'!M26</f>
        <v>3</v>
      </c>
      <c r="K20" s="68">
        <f>'DATA MAKLUMAT MURID'!N26</f>
        <v>3</v>
      </c>
      <c r="L20" s="68">
        <f>'DATA MAKLUMAT MURID'!O26</f>
        <v>3</v>
      </c>
      <c r="M20" s="68">
        <f>'DATA MAKLUMAT MURID'!P26</f>
        <v>3</v>
      </c>
      <c r="N20" s="68">
        <f>'DATA MAKLUMAT MURID'!Q26</f>
        <v>3</v>
      </c>
      <c r="O20" s="68">
        <f>'DATA MAKLUMAT MURID'!R26</f>
        <v>3</v>
      </c>
      <c r="P20" s="68">
        <f>'DATA MAKLUMAT MURID'!S26</f>
        <v>3</v>
      </c>
      <c r="Q20" s="68">
        <f>'DATA MAKLUMAT MURID'!T26</f>
        <v>3</v>
      </c>
      <c r="R20" s="68">
        <f>'DATA MAKLUMAT MURID'!U26</f>
        <v>3</v>
      </c>
      <c r="S20" s="68">
        <f>'DATA MAKLUMAT MURID'!V26</f>
        <v>3</v>
      </c>
      <c r="T20" s="68">
        <f>'DATA MAKLUMAT MURID'!W26</f>
        <v>3</v>
      </c>
      <c r="U20" s="68">
        <f>'DATA MAKLUMAT MURID'!X26</f>
        <v>3</v>
      </c>
      <c r="V20" s="68">
        <f>'DATA MAKLUMAT MURID'!Y26</f>
        <v>3</v>
      </c>
      <c r="W20" s="68">
        <f>'DATA MAKLUMAT MURID'!Z26</f>
        <v>3</v>
      </c>
      <c r="X20" s="68">
        <f>'DATA MAKLUMAT MURID'!AA26</f>
        <v>3</v>
      </c>
      <c r="Y20" s="68">
        <f>'DATA MAKLUMAT MURID'!AB26</f>
        <v>3</v>
      </c>
      <c r="Z20" s="68">
        <f>'DATA MAKLUMAT MURID'!AC26</f>
        <v>3</v>
      </c>
      <c r="AA20" s="68">
        <f>'DATA MAKLUMAT MURID'!AD26</f>
        <v>3</v>
      </c>
      <c r="AB20" s="68">
        <f>'DATA MAKLUMAT MURID'!AE26</f>
        <v>3</v>
      </c>
      <c r="AC20" s="68">
        <f>'DATA MAKLUMAT MURID'!AF26</f>
        <v>3</v>
      </c>
      <c r="AD20" s="68">
        <f>'DATA MAKLUMAT MURID'!AG26</f>
        <v>3</v>
      </c>
      <c r="AE20" s="68">
        <f>'DATA MAKLUMAT MURID'!AH26</f>
        <v>3</v>
      </c>
      <c r="AF20" s="68">
        <f>'DATA MAKLUMAT MURID'!AI26</f>
        <v>3</v>
      </c>
      <c r="AG20" s="68">
        <f>'DATA MAKLUMAT MURID'!AJ26</f>
        <v>3</v>
      </c>
      <c r="AH20" s="68">
        <f>'DATA MAKLUMAT MURID'!AK26</f>
        <v>3</v>
      </c>
      <c r="AI20" s="68">
        <f>'DATA MAKLUMAT MURID'!AL26</f>
        <v>3</v>
      </c>
      <c r="AJ20" s="68">
        <f>'DATA MAKLUMAT MURID'!AM26</f>
        <v>3</v>
      </c>
    </row>
    <row r="21" spans="1:36">
      <c r="A21">
        <v>17</v>
      </c>
      <c r="B21" s="68">
        <f>'DATA MAKLUMAT MURID'!E27</f>
        <v>4</v>
      </c>
      <c r="C21" s="68">
        <f>'DATA MAKLUMAT MURID'!F27</f>
        <v>4</v>
      </c>
      <c r="D21" s="68">
        <f>'DATA MAKLUMAT MURID'!G27</f>
        <v>4</v>
      </c>
      <c r="E21" s="68">
        <f>'DATA MAKLUMAT MURID'!H27</f>
        <v>4</v>
      </c>
      <c r="F21" s="68">
        <f>'DATA MAKLUMAT MURID'!I27</f>
        <v>4</v>
      </c>
      <c r="G21" s="68">
        <f>'DATA MAKLUMAT MURID'!J27</f>
        <v>5</v>
      </c>
      <c r="H21" s="68">
        <f>'DATA MAKLUMAT MURID'!K27</f>
        <v>5</v>
      </c>
      <c r="I21" s="68">
        <f>'DATA MAKLUMAT MURID'!L27</f>
        <v>5</v>
      </c>
      <c r="J21" s="68">
        <f>'DATA MAKLUMAT MURID'!M27</f>
        <v>5</v>
      </c>
      <c r="K21" s="68">
        <f>'DATA MAKLUMAT MURID'!N27</f>
        <v>5</v>
      </c>
      <c r="L21" s="68">
        <f>'DATA MAKLUMAT MURID'!O27</f>
        <v>6</v>
      </c>
      <c r="M21" s="68">
        <f>'DATA MAKLUMAT MURID'!P27</f>
        <v>6</v>
      </c>
      <c r="N21" s="68">
        <f>'DATA MAKLUMAT MURID'!Q27</f>
        <v>6</v>
      </c>
      <c r="O21" s="68">
        <f>'DATA MAKLUMAT MURID'!R27</f>
        <v>3</v>
      </c>
      <c r="P21" s="68">
        <f>'DATA MAKLUMAT MURID'!S27</f>
        <v>3</v>
      </c>
      <c r="Q21" s="68">
        <f>'DATA MAKLUMAT MURID'!T27</f>
        <v>3</v>
      </c>
      <c r="R21" s="68">
        <f>'DATA MAKLUMAT MURID'!U27</f>
        <v>4</v>
      </c>
      <c r="S21" s="68">
        <f>'DATA MAKLUMAT MURID'!V27</f>
        <v>4</v>
      </c>
      <c r="T21" s="68">
        <f>'DATA MAKLUMAT MURID'!W27</f>
        <v>4</v>
      </c>
      <c r="U21" s="68">
        <f>'DATA MAKLUMAT MURID'!X27</f>
        <v>2</v>
      </c>
      <c r="V21" s="68">
        <f>'DATA MAKLUMAT MURID'!Y27</f>
        <v>4</v>
      </c>
      <c r="W21" s="68">
        <f>'DATA MAKLUMAT MURID'!Z27</f>
        <v>5</v>
      </c>
      <c r="X21" s="68">
        <f>'DATA MAKLUMAT MURID'!AA27</f>
        <v>6</v>
      </c>
      <c r="Y21" s="68">
        <f>'DATA MAKLUMAT MURID'!AB27</f>
        <v>3</v>
      </c>
      <c r="Z21" s="68">
        <f>'DATA MAKLUMAT MURID'!AC27</f>
        <v>4</v>
      </c>
      <c r="AA21" s="68">
        <f>'DATA MAKLUMAT MURID'!AD27</f>
        <v>5</v>
      </c>
      <c r="AB21" s="68">
        <f>'DATA MAKLUMAT MURID'!AE27</f>
        <v>5</v>
      </c>
      <c r="AC21" s="68">
        <f>'DATA MAKLUMAT MURID'!AF27</f>
        <v>6</v>
      </c>
      <c r="AD21" s="68">
        <f>'DATA MAKLUMAT MURID'!AG27</f>
        <v>6</v>
      </c>
      <c r="AE21" s="68">
        <f>'DATA MAKLUMAT MURID'!AH27</f>
        <v>6</v>
      </c>
      <c r="AF21" s="68">
        <f>'DATA MAKLUMAT MURID'!AI27</f>
        <v>4</v>
      </c>
      <c r="AG21" s="68">
        <f>'DATA MAKLUMAT MURID'!AJ27</f>
        <v>4</v>
      </c>
      <c r="AH21" s="68">
        <f>'DATA MAKLUMAT MURID'!AK27</f>
        <v>5</v>
      </c>
      <c r="AI21" s="68">
        <f>'DATA MAKLUMAT MURID'!AL27</f>
        <v>5</v>
      </c>
      <c r="AJ21" s="68">
        <f>'DATA MAKLUMAT MURID'!AM27</f>
        <v>6</v>
      </c>
    </row>
    <row r="22" spans="1:36">
      <c r="A22">
        <v>18</v>
      </c>
      <c r="B22" s="68">
        <f>'DATA MAKLUMAT MURID'!E28</f>
        <v>3</v>
      </c>
      <c r="C22" s="68">
        <f>'DATA MAKLUMAT MURID'!F28</f>
        <v>6</v>
      </c>
      <c r="D22" s="68">
        <f>'DATA MAKLUMAT MURID'!G28</f>
        <v>6</v>
      </c>
      <c r="E22" s="68">
        <f>'DATA MAKLUMAT MURID'!H28</f>
        <v>6</v>
      </c>
      <c r="F22" s="68">
        <f>'DATA MAKLUMAT MURID'!I28</f>
        <v>6</v>
      </c>
      <c r="G22" s="68">
        <f>'DATA MAKLUMAT MURID'!J28</f>
        <v>6</v>
      </c>
      <c r="H22" s="68">
        <f>'DATA MAKLUMAT MURID'!K28</f>
        <v>6</v>
      </c>
      <c r="I22" s="68">
        <f>'DATA MAKLUMAT MURID'!L28</f>
        <v>6</v>
      </c>
      <c r="J22" s="68">
        <f>'DATA MAKLUMAT MURID'!M28</f>
        <v>6</v>
      </c>
      <c r="K22" s="68">
        <f>'DATA MAKLUMAT MURID'!N28</f>
        <v>6</v>
      </c>
      <c r="L22" s="68">
        <f>'DATA MAKLUMAT MURID'!O28</f>
        <v>6</v>
      </c>
      <c r="M22" s="68">
        <f>'DATA MAKLUMAT MURID'!P28</f>
        <v>6</v>
      </c>
      <c r="N22" s="68">
        <f>'DATA MAKLUMAT MURID'!Q28</f>
        <v>6</v>
      </c>
      <c r="O22" s="68">
        <f>'DATA MAKLUMAT MURID'!R28</f>
        <v>4</v>
      </c>
      <c r="P22" s="68">
        <f>'DATA MAKLUMAT MURID'!S28</f>
        <v>6</v>
      </c>
      <c r="Q22" s="68">
        <f>'DATA MAKLUMAT MURID'!T28</f>
        <v>5</v>
      </c>
      <c r="R22" s="68">
        <f>'DATA MAKLUMAT MURID'!U28</f>
        <v>4</v>
      </c>
      <c r="S22" s="68">
        <f>'DATA MAKLUMAT MURID'!V28</f>
        <v>3</v>
      </c>
      <c r="T22" s="68">
        <f>'DATA MAKLUMAT MURID'!W28</f>
        <v>2</v>
      </c>
      <c r="U22" s="68">
        <f>'DATA MAKLUMAT MURID'!X28</f>
        <v>6</v>
      </c>
      <c r="V22" s="68">
        <f>'DATA MAKLUMAT MURID'!Y28</f>
        <v>6</v>
      </c>
      <c r="W22" s="68">
        <f>'DATA MAKLUMAT MURID'!Z28</f>
        <v>6</v>
      </c>
      <c r="X22" s="68">
        <f>'DATA MAKLUMAT MURID'!AA28</f>
        <v>6</v>
      </c>
      <c r="Y22" s="68">
        <f>'DATA MAKLUMAT MURID'!AB28</f>
        <v>6</v>
      </c>
      <c r="Z22" s="68">
        <f>'DATA MAKLUMAT MURID'!AC28</f>
        <v>6</v>
      </c>
      <c r="AA22" s="68">
        <f>'DATA MAKLUMAT MURID'!AD28</f>
        <v>6</v>
      </c>
      <c r="AB22" s="68">
        <f>'DATA MAKLUMAT MURID'!AE28</f>
        <v>6</v>
      </c>
      <c r="AC22" s="68">
        <f>'DATA MAKLUMAT MURID'!AF28</f>
        <v>6</v>
      </c>
      <c r="AD22" s="68">
        <f>'DATA MAKLUMAT MURID'!AG28</f>
        <v>6</v>
      </c>
      <c r="AE22" s="68">
        <f>'DATA MAKLUMAT MURID'!AH28</f>
        <v>6</v>
      </c>
      <c r="AF22" s="68">
        <f>'DATA MAKLUMAT MURID'!AI28</f>
        <v>6</v>
      </c>
      <c r="AG22" s="68">
        <f>'DATA MAKLUMAT MURID'!AJ28</f>
        <v>6</v>
      </c>
      <c r="AH22" s="68">
        <f>'DATA MAKLUMAT MURID'!AK28</f>
        <v>6</v>
      </c>
      <c r="AI22" s="68">
        <f>'DATA MAKLUMAT MURID'!AL28</f>
        <v>6</v>
      </c>
      <c r="AJ22" s="68">
        <f>'DATA MAKLUMAT MURID'!AM28</f>
        <v>6</v>
      </c>
    </row>
    <row r="23" spans="1:36">
      <c r="A23">
        <v>19</v>
      </c>
      <c r="B23" s="68">
        <f>'DATA MAKLUMAT MURID'!E29</f>
        <v>2</v>
      </c>
      <c r="C23" s="68">
        <f>'DATA MAKLUMAT MURID'!F29</f>
        <v>3</v>
      </c>
      <c r="D23" s="68">
        <f>'DATA MAKLUMAT MURID'!G29</f>
        <v>3</v>
      </c>
      <c r="E23" s="68">
        <f>'DATA MAKLUMAT MURID'!H29</f>
        <v>3</v>
      </c>
      <c r="F23" s="68">
        <f>'DATA MAKLUMAT MURID'!I29</f>
        <v>3</v>
      </c>
      <c r="G23" s="68">
        <f>'DATA MAKLUMAT MURID'!J29</f>
        <v>3</v>
      </c>
      <c r="H23" s="68">
        <f>'DATA MAKLUMAT MURID'!K29</f>
        <v>3</v>
      </c>
      <c r="I23" s="68">
        <f>'DATA MAKLUMAT MURID'!L29</f>
        <v>3</v>
      </c>
      <c r="J23" s="68">
        <f>'DATA MAKLUMAT MURID'!M29</f>
        <v>3</v>
      </c>
      <c r="K23" s="68">
        <f>'DATA MAKLUMAT MURID'!N29</f>
        <v>3</v>
      </c>
      <c r="L23" s="68">
        <f>'DATA MAKLUMAT MURID'!O29</f>
        <v>3</v>
      </c>
      <c r="M23" s="68">
        <f>'DATA MAKLUMAT MURID'!P29</f>
        <v>3</v>
      </c>
      <c r="N23" s="68">
        <f>'DATA MAKLUMAT MURID'!Q29</f>
        <v>3</v>
      </c>
      <c r="O23" s="68">
        <f>'DATA MAKLUMAT MURID'!R29</f>
        <v>3</v>
      </c>
      <c r="P23" s="68">
        <f>'DATA MAKLUMAT MURID'!S29</f>
        <v>3</v>
      </c>
      <c r="Q23" s="68">
        <f>'DATA MAKLUMAT MURID'!T29</f>
        <v>3</v>
      </c>
      <c r="R23" s="68">
        <f>'DATA MAKLUMAT MURID'!U29</f>
        <v>3</v>
      </c>
      <c r="S23" s="68">
        <f>'DATA MAKLUMAT MURID'!V29</f>
        <v>3</v>
      </c>
      <c r="T23" s="68">
        <f>'DATA MAKLUMAT MURID'!W29</f>
        <v>3</v>
      </c>
      <c r="U23" s="68">
        <f>'DATA MAKLUMAT MURID'!X29</f>
        <v>3</v>
      </c>
      <c r="V23" s="68">
        <f>'DATA MAKLUMAT MURID'!Y29</f>
        <v>3</v>
      </c>
      <c r="W23" s="68">
        <f>'DATA MAKLUMAT MURID'!Z29</f>
        <v>3</v>
      </c>
      <c r="X23" s="68">
        <f>'DATA MAKLUMAT MURID'!AA29</f>
        <v>3</v>
      </c>
      <c r="Y23" s="68">
        <f>'DATA MAKLUMAT MURID'!AB29</f>
        <v>3</v>
      </c>
      <c r="Z23" s="68">
        <f>'DATA MAKLUMAT MURID'!AC29</f>
        <v>3</v>
      </c>
      <c r="AA23" s="68">
        <f>'DATA MAKLUMAT MURID'!AD29</f>
        <v>3</v>
      </c>
      <c r="AB23" s="68">
        <f>'DATA MAKLUMAT MURID'!AE29</f>
        <v>3</v>
      </c>
      <c r="AC23" s="68">
        <f>'DATA MAKLUMAT MURID'!AF29</f>
        <v>3</v>
      </c>
      <c r="AD23" s="68">
        <f>'DATA MAKLUMAT MURID'!AG29</f>
        <v>3</v>
      </c>
      <c r="AE23" s="68">
        <f>'DATA MAKLUMAT MURID'!AH29</f>
        <v>3</v>
      </c>
      <c r="AF23" s="68">
        <f>'DATA MAKLUMAT MURID'!AI29</f>
        <v>3</v>
      </c>
      <c r="AG23" s="68">
        <f>'DATA MAKLUMAT MURID'!AJ29</f>
        <v>3</v>
      </c>
      <c r="AH23" s="68">
        <f>'DATA MAKLUMAT MURID'!AK29</f>
        <v>3</v>
      </c>
      <c r="AI23" s="68">
        <f>'DATA MAKLUMAT MURID'!AL29</f>
        <v>3</v>
      </c>
      <c r="AJ23" s="68">
        <f>'DATA MAKLUMAT MURID'!AM29</f>
        <v>3</v>
      </c>
    </row>
    <row r="24" spans="1:36">
      <c r="A24">
        <v>20</v>
      </c>
      <c r="B24" s="68">
        <f>'DATA MAKLUMAT MURID'!E30</f>
        <v>3</v>
      </c>
      <c r="C24" s="68">
        <f>'DATA MAKLUMAT MURID'!F30</f>
        <v>6</v>
      </c>
      <c r="D24" s="68">
        <f>'DATA MAKLUMAT MURID'!G30</f>
        <v>6</v>
      </c>
      <c r="E24" s="68">
        <f>'DATA MAKLUMAT MURID'!H30</f>
        <v>6</v>
      </c>
      <c r="F24" s="68">
        <f>'DATA MAKLUMAT MURID'!I30</f>
        <v>6</v>
      </c>
      <c r="G24" s="68">
        <f>'DATA MAKLUMAT MURID'!J30</f>
        <v>6</v>
      </c>
      <c r="H24" s="68">
        <f>'DATA MAKLUMAT MURID'!K30</f>
        <v>6</v>
      </c>
      <c r="I24" s="68">
        <f>'DATA MAKLUMAT MURID'!L30</f>
        <v>6</v>
      </c>
      <c r="J24" s="68">
        <f>'DATA MAKLUMAT MURID'!M30</f>
        <v>6</v>
      </c>
      <c r="K24" s="68">
        <f>'DATA MAKLUMAT MURID'!N30</f>
        <v>6</v>
      </c>
      <c r="L24" s="68">
        <f>'DATA MAKLUMAT MURID'!O30</f>
        <v>6</v>
      </c>
      <c r="M24" s="68">
        <f>'DATA MAKLUMAT MURID'!P30</f>
        <v>6</v>
      </c>
      <c r="N24" s="68">
        <f>'DATA MAKLUMAT MURID'!Q30</f>
        <v>6</v>
      </c>
      <c r="O24" s="68">
        <f>'DATA MAKLUMAT MURID'!R30</f>
        <v>4</v>
      </c>
      <c r="P24" s="68">
        <f>'DATA MAKLUMAT MURID'!S30</f>
        <v>6</v>
      </c>
      <c r="Q24" s="68">
        <f>'DATA MAKLUMAT MURID'!T30</f>
        <v>5</v>
      </c>
      <c r="R24" s="68">
        <f>'DATA MAKLUMAT MURID'!U30</f>
        <v>4</v>
      </c>
      <c r="S24" s="68">
        <f>'DATA MAKLUMAT MURID'!V30</f>
        <v>3</v>
      </c>
      <c r="T24" s="68">
        <f>'DATA MAKLUMAT MURID'!W30</f>
        <v>2</v>
      </c>
      <c r="U24" s="68">
        <f>'DATA MAKLUMAT MURID'!X30</f>
        <v>6</v>
      </c>
      <c r="V24" s="68">
        <f>'DATA MAKLUMAT MURID'!Y30</f>
        <v>6</v>
      </c>
      <c r="W24" s="68">
        <f>'DATA MAKLUMAT MURID'!Z30</f>
        <v>6</v>
      </c>
      <c r="X24" s="68">
        <f>'DATA MAKLUMAT MURID'!AA30</f>
        <v>6</v>
      </c>
      <c r="Y24" s="68">
        <f>'DATA MAKLUMAT MURID'!AB30</f>
        <v>6</v>
      </c>
      <c r="Z24" s="68">
        <f>'DATA MAKLUMAT MURID'!AC30</f>
        <v>6</v>
      </c>
      <c r="AA24" s="68">
        <f>'DATA MAKLUMAT MURID'!AD30</f>
        <v>6</v>
      </c>
      <c r="AB24" s="68">
        <f>'DATA MAKLUMAT MURID'!AE30</f>
        <v>6</v>
      </c>
      <c r="AC24" s="68">
        <f>'DATA MAKLUMAT MURID'!AF30</f>
        <v>6</v>
      </c>
      <c r="AD24" s="68">
        <f>'DATA MAKLUMAT MURID'!AG30</f>
        <v>6</v>
      </c>
      <c r="AE24" s="68">
        <f>'DATA MAKLUMAT MURID'!AH30</f>
        <v>6</v>
      </c>
      <c r="AF24" s="68">
        <f>'DATA MAKLUMAT MURID'!AI30</f>
        <v>6</v>
      </c>
      <c r="AG24" s="68">
        <f>'DATA MAKLUMAT MURID'!AJ30</f>
        <v>6</v>
      </c>
      <c r="AH24" s="68">
        <f>'DATA MAKLUMAT MURID'!AK30</f>
        <v>6</v>
      </c>
      <c r="AI24" s="68">
        <f>'DATA MAKLUMAT MURID'!AL30</f>
        <v>6</v>
      </c>
      <c r="AJ24" s="68">
        <f>'DATA MAKLUMAT MURID'!AM30</f>
        <v>6</v>
      </c>
    </row>
    <row r="25" spans="1:36">
      <c r="A25">
        <v>21</v>
      </c>
      <c r="B25" s="68">
        <f>'DATA MAKLUMAT MURID'!E31</f>
        <v>2</v>
      </c>
      <c r="C25" s="68">
        <f>'DATA MAKLUMAT MURID'!F31</f>
        <v>3</v>
      </c>
      <c r="D25" s="68">
        <f>'DATA MAKLUMAT MURID'!G31</f>
        <v>3</v>
      </c>
      <c r="E25" s="68">
        <f>'DATA MAKLUMAT MURID'!H31</f>
        <v>3</v>
      </c>
      <c r="F25" s="68">
        <f>'DATA MAKLUMAT MURID'!I31</f>
        <v>3</v>
      </c>
      <c r="G25" s="68">
        <f>'DATA MAKLUMAT MURID'!J31</f>
        <v>3</v>
      </c>
      <c r="H25" s="68">
        <f>'DATA MAKLUMAT MURID'!K31</f>
        <v>3</v>
      </c>
      <c r="I25" s="68">
        <f>'DATA MAKLUMAT MURID'!L31</f>
        <v>3</v>
      </c>
      <c r="J25" s="68">
        <f>'DATA MAKLUMAT MURID'!M31</f>
        <v>3</v>
      </c>
      <c r="K25" s="68">
        <f>'DATA MAKLUMAT MURID'!N31</f>
        <v>3</v>
      </c>
      <c r="L25" s="68">
        <f>'DATA MAKLUMAT MURID'!O31</f>
        <v>3</v>
      </c>
      <c r="M25" s="68">
        <f>'DATA MAKLUMAT MURID'!P31</f>
        <v>3</v>
      </c>
      <c r="N25" s="68">
        <f>'DATA MAKLUMAT MURID'!Q31</f>
        <v>3</v>
      </c>
      <c r="O25" s="68">
        <f>'DATA MAKLUMAT MURID'!R31</f>
        <v>3</v>
      </c>
      <c r="P25" s="68">
        <f>'DATA MAKLUMAT MURID'!S31</f>
        <v>3</v>
      </c>
      <c r="Q25" s="68">
        <f>'DATA MAKLUMAT MURID'!T31</f>
        <v>3</v>
      </c>
      <c r="R25" s="68">
        <f>'DATA MAKLUMAT MURID'!U31</f>
        <v>3</v>
      </c>
      <c r="S25" s="68">
        <f>'DATA MAKLUMAT MURID'!V31</f>
        <v>3</v>
      </c>
      <c r="T25" s="68">
        <f>'DATA MAKLUMAT MURID'!W31</f>
        <v>3</v>
      </c>
      <c r="U25" s="68">
        <f>'DATA MAKLUMAT MURID'!X31</f>
        <v>3</v>
      </c>
      <c r="V25" s="68">
        <f>'DATA MAKLUMAT MURID'!Y31</f>
        <v>3</v>
      </c>
      <c r="W25" s="68">
        <f>'DATA MAKLUMAT MURID'!Z31</f>
        <v>3</v>
      </c>
      <c r="X25" s="68">
        <f>'DATA MAKLUMAT MURID'!AA31</f>
        <v>3</v>
      </c>
      <c r="Y25" s="68">
        <f>'DATA MAKLUMAT MURID'!AB31</f>
        <v>3</v>
      </c>
      <c r="Z25" s="68">
        <f>'DATA MAKLUMAT MURID'!AC31</f>
        <v>3</v>
      </c>
      <c r="AA25" s="68">
        <f>'DATA MAKLUMAT MURID'!AD31</f>
        <v>3</v>
      </c>
      <c r="AB25" s="68">
        <f>'DATA MAKLUMAT MURID'!AE31</f>
        <v>3</v>
      </c>
      <c r="AC25" s="68">
        <f>'DATA MAKLUMAT MURID'!AF31</f>
        <v>3</v>
      </c>
      <c r="AD25" s="68">
        <f>'DATA MAKLUMAT MURID'!AG31</f>
        <v>3</v>
      </c>
      <c r="AE25" s="68">
        <f>'DATA MAKLUMAT MURID'!AH31</f>
        <v>3</v>
      </c>
      <c r="AF25" s="68">
        <f>'DATA MAKLUMAT MURID'!AI31</f>
        <v>3</v>
      </c>
      <c r="AG25" s="68">
        <f>'DATA MAKLUMAT MURID'!AJ31</f>
        <v>3</v>
      </c>
      <c r="AH25" s="68">
        <f>'DATA MAKLUMAT MURID'!AK31</f>
        <v>3</v>
      </c>
      <c r="AI25" s="68">
        <f>'DATA MAKLUMAT MURID'!AL31</f>
        <v>3</v>
      </c>
      <c r="AJ25" s="68">
        <f>'DATA MAKLUMAT MURID'!AM31</f>
        <v>3</v>
      </c>
    </row>
    <row r="26" spans="1:36">
      <c r="A26">
        <v>22</v>
      </c>
      <c r="B26" s="68">
        <f>'DATA MAKLUMAT MURID'!E32</f>
        <v>3</v>
      </c>
      <c r="C26" s="68">
        <f>'DATA MAKLUMAT MURID'!F32</f>
        <v>6</v>
      </c>
      <c r="D26" s="68">
        <f>'DATA MAKLUMAT MURID'!G32</f>
        <v>6</v>
      </c>
      <c r="E26" s="68">
        <f>'DATA MAKLUMAT MURID'!H32</f>
        <v>6</v>
      </c>
      <c r="F26" s="68">
        <f>'DATA MAKLUMAT MURID'!I32</f>
        <v>6</v>
      </c>
      <c r="G26" s="68">
        <f>'DATA MAKLUMAT MURID'!J32</f>
        <v>6</v>
      </c>
      <c r="H26" s="68">
        <f>'DATA MAKLUMAT MURID'!K32</f>
        <v>6</v>
      </c>
      <c r="I26" s="68">
        <f>'DATA MAKLUMAT MURID'!L32</f>
        <v>6</v>
      </c>
      <c r="J26" s="68">
        <f>'DATA MAKLUMAT MURID'!M32</f>
        <v>6</v>
      </c>
      <c r="K26" s="68">
        <f>'DATA MAKLUMAT MURID'!N32</f>
        <v>6</v>
      </c>
      <c r="L26" s="68">
        <f>'DATA MAKLUMAT MURID'!O32</f>
        <v>6</v>
      </c>
      <c r="M26" s="68">
        <f>'DATA MAKLUMAT MURID'!P32</f>
        <v>6</v>
      </c>
      <c r="N26" s="68">
        <f>'DATA MAKLUMAT MURID'!Q32</f>
        <v>6</v>
      </c>
      <c r="O26" s="68">
        <f>'DATA MAKLUMAT MURID'!R32</f>
        <v>4</v>
      </c>
      <c r="P26" s="68">
        <f>'DATA MAKLUMAT MURID'!S32</f>
        <v>6</v>
      </c>
      <c r="Q26" s="68">
        <f>'DATA MAKLUMAT MURID'!T32</f>
        <v>5</v>
      </c>
      <c r="R26" s="68">
        <f>'DATA MAKLUMAT MURID'!U32</f>
        <v>4</v>
      </c>
      <c r="S26" s="68">
        <f>'DATA MAKLUMAT MURID'!V32</f>
        <v>3</v>
      </c>
      <c r="T26" s="68">
        <f>'DATA MAKLUMAT MURID'!W32</f>
        <v>2</v>
      </c>
      <c r="U26" s="68">
        <f>'DATA MAKLUMAT MURID'!X32</f>
        <v>6</v>
      </c>
      <c r="V26" s="68">
        <f>'DATA MAKLUMAT MURID'!Y32</f>
        <v>6</v>
      </c>
      <c r="W26" s="68">
        <f>'DATA MAKLUMAT MURID'!Z32</f>
        <v>6</v>
      </c>
      <c r="X26" s="68">
        <f>'DATA MAKLUMAT MURID'!AA32</f>
        <v>6</v>
      </c>
      <c r="Y26" s="68">
        <f>'DATA MAKLUMAT MURID'!AB32</f>
        <v>6</v>
      </c>
      <c r="Z26" s="68">
        <f>'DATA MAKLUMAT MURID'!AC32</f>
        <v>6</v>
      </c>
      <c r="AA26" s="68">
        <f>'DATA MAKLUMAT MURID'!AD32</f>
        <v>6</v>
      </c>
      <c r="AB26" s="68">
        <f>'DATA MAKLUMAT MURID'!AE32</f>
        <v>6</v>
      </c>
      <c r="AC26" s="68">
        <f>'DATA MAKLUMAT MURID'!AF32</f>
        <v>6</v>
      </c>
      <c r="AD26" s="68">
        <f>'DATA MAKLUMAT MURID'!AG32</f>
        <v>6</v>
      </c>
      <c r="AE26" s="68">
        <f>'DATA MAKLUMAT MURID'!AH32</f>
        <v>6</v>
      </c>
      <c r="AF26" s="68">
        <f>'DATA MAKLUMAT MURID'!AI32</f>
        <v>6</v>
      </c>
      <c r="AG26" s="68">
        <f>'DATA MAKLUMAT MURID'!AJ32</f>
        <v>6</v>
      </c>
      <c r="AH26" s="68">
        <f>'DATA MAKLUMAT MURID'!AK32</f>
        <v>6</v>
      </c>
      <c r="AI26" s="68">
        <f>'DATA MAKLUMAT MURID'!AL32</f>
        <v>6</v>
      </c>
      <c r="AJ26" s="68">
        <f>'DATA MAKLUMAT MURID'!AM32</f>
        <v>6</v>
      </c>
    </row>
    <row r="27" spans="1:36">
      <c r="A27">
        <v>23</v>
      </c>
      <c r="B27" s="68">
        <f>'DATA MAKLUMAT MURID'!E33</f>
        <v>2</v>
      </c>
      <c r="C27" s="68">
        <f>'DATA MAKLUMAT MURID'!F33</f>
        <v>3</v>
      </c>
      <c r="D27" s="68">
        <f>'DATA MAKLUMAT MURID'!G33</f>
        <v>3</v>
      </c>
      <c r="E27" s="68">
        <f>'DATA MAKLUMAT MURID'!H33</f>
        <v>3</v>
      </c>
      <c r="F27" s="68">
        <f>'DATA MAKLUMAT MURID'!I33</f>
        <v>3</v>
      </c>
      <c r="G27" s="68">
        <f>'DATA MAKLUMAT MURID'!J33</f>
        <v>3</v>
      </c>
      <c r="H27" s="68">
        <f>'DATA MAKLUMAT MURID'!K33</f>
        <v>3</v>
      </c>
      <c r="I27" s="68">
        <f>'DATA MAKLUMAT MURID'!L33</f>
        <v>3</v>
      </c>
      <c r="J27" s="68">
        <f>'DATA MAKLUMAT MURID'!M33</f>
        <v>3</v>
      </c>
      <c r="K27" s="68">
        <f>'DATA MAKLUMAT MURID'!N33</f>
        <v>3</v>
      </c>
      <c r="L27" s="68">
        <f>'DATA MAKLUMAT MURID'!O33</f>
        <v>3</v>
      </c>
      <c r="M27" s="68">
        <f>'DATA MAKLUMAT MURID'!P33</f>
        <v>3</v>
      </c>
      <c r="N27" s="68">
        <f>'DATA MAKLUMAT MURID'!Q33</f>
        <v>3</v>
      </c>
      <c r="O27" s="68">
        <f>'DATA MAKLUMAT MURID'!R33</f>
        <v>3</v>
      </c>
      <c r="P27" s="68">
        <f>'DATA MAKLUMAT MURID'!S33</f>
        <v>3</v>
      </c>
      <c r="Q27" s="68">
        <f>'DATA MAKLUMAT MURID'!T33</f>
        <v>3</v>
      </c>
      <c r="R27" s="68">
        <f>'DATA MAKLUMAT MURID'!U33</f>
        <v>3</v>
      </c>
      <c r="S27" s="68">
        <f>'DATA MAKLUMAT MURID'!V33</f>
        <v>3</v>
      </c>
      <c r="T27" s="68">
        <f>'DATA MAKLUMAT MURID'!W33</f>
        <v>3</v>
      </c>
      <c r="U27" s="68">
        <f>'DATA MAKLUMAT MURID'!X33</f>
        <v>3</v>
      </c>
      <c r="V27" s="68">
        <f>'DATA MAKLUMAT MURID'!Y33</f>
        <v>3</v>
      </c>
      <c r="W27" s="68">
        <f>'DATA MAKLUMAT MURID'!Z33</f>
        <v>3</v>
      </c>
      <c r="X27" s="68">
        <f>'DATA MAKLUMAT MURID'!AA33</f>
        <v>3</v>
      </c>
      <c r="Y27" s="68">
        <f>'DATA MAKLUMAT MURID'!AB33</f>
        <v>3</v>
      </c>
      <c r="Z27" s="68">
        <f>'DATA MAKLUMAT MURID'!AC33</f>
        <v>3</v>
      </c>
      <c r="AA27" s="68">
        <f>'DATA MAKLUMAT MURID'!AD33</f>
        <v>3</v>
      </c>
      <c r="AB27" s="68">
        <f>'DATA MAKLUMAT MURID'!AE33</f>
        <v>3</v>
      </c>
      <c r="AC27" s="68">
        <f>'DATA MAKLUMAT MURID'!AF33</f>
        <v>3</v>
      </c>
      <c r="AD27" s="68">
        <f>'DATA MAKLUMAT MURID'!AG33</f>
        <v>3</v>
      </c>
      <c r="AE27" s="68">
        <f>'DATA MAKLUMAT MURID'!AH33</f>
        <v>3</v>
      </c>
      <c r="AF27" s="68">
        <f>'DATA MAKLUMAT MURID'!AI33</f>
        <v>3</v>
      </c>
      <c r="AG27" s="68">
        <f>'DATA MAKLUMAT MURID'!AJ33</f>
        <v>3</v>
      </c>
      <c r="AH27" s="68">
        <f>'DATA MAKLUMAT MURID'!AK33</f>
        <v>3</v>
      </c>
      <c r="AI27" s="68">
        <f>'DATA MAKLUMAT MURID'!AL33</f>
        <v>3</v>
      </c>
      <c r="AJ27" s="68">
        <f>'DATA MAKLUMAT MURID'!AM33</f>
        <v>3</v>
      </c>
    </row>
    <row r="28" spans="1:36">
      <c r="A28">
        <v>24</v>
      </c>
      <c r="B28" s="68">
        <f>'DATA MAKLUMAT MURID'!E34</f>
        <v>3</v>
      </c>
      <c r="C28" s="68">
        <f>'DATA MAKLUMAT MURID'!F34</f>
        <v>6</v>
      </c>
      <c r="D28" s="68">
        <f>'DATA MAKLUMAT MURID'!G34</f>
        <v>6</v>
      </c>
      <c r="E28" s="68">
        <f>'DATA MAKLUMAT MURID'!H34</f>
        <v>6</v>
      </c>
      <c r="F28" s="68">
        <f>'DATA MAKLUMAT MURID'!I34</f>
        <v>6</v>
      </c>
      <c r="G28" s="68">
        <f>'DATA MAKLUMAT MURID'!J34</f>
        <v>6</v>
      </c>
      <c r="H28" s="68">
        <f>'DATA MAKLUMAT MURID'!K34</f>
        <v>6</v>
      </c>
      <c r="I28" s="68">
        <f>'DATA MAKLUMAT MURID'!L34</f>
        <v>6</v>
      </c>
      <c r="J28" s="68">
        <f>'DATA MAKLUMAT MURID'!M34</f>
        <v>6</v>
      </c>
      <c r="K28" s="68">
        <f>'DATA MAKLUMAT MURID'!N34</f>
        <v>6</v>
      </c>
      <c r="L28" s="68">
        <f>'DATA MAKLUMAT MURID'!O34</f>
        <v>6</v>
      </c>
      <c r="M28" s="68">
        <f>'DATA MAKLUMAT MURID'!P34</f>
        <v>6</v>
      </c>
      <c r="N28" s="68">
        <f>'DATA MAKLUMAT MURID'!Q34</f>
        <v>6</v>
      </c>
      <c r="O28" s="68">
        <f>'DATA MAKLUMAT MURID'!R34</f>
        <v>4</v>
      </c>
      <c r="P28" s="68">
        <f>'DATA MAKLUMAT MURID'!S34</f>
        <v>6</v>
      </c>
      <c r="Q28" s="68">
        <f>'DATA MAKLUMAT MURID'!T34</f>
        <v>5</v>
      </c>
      <c r="R28" s="68">
        <f>'DATA MAKLUMAT MURID'!U34</f>
        <v>4</v>
      </c>
      <c r="S28" s="68">
        <f>'DATA MAKLUMAT MURID'!V34</f>
        <v>3</v>
      </c>
      <c r="T28" s="68">
        <f>'DATA MAKLUMAT MURID'!W34</f>
        <v>2</v>
      </c>
      <c r="U28" s="68">
        <f>'DATA MAKLUMAT MURID'!X34</f>
        <v>6</v>
      </c>
      <c r="V28" s="68">
        <f>'DATA MAKLUMAT MURID'!Y34</f>
        <v>6</v>
      </c>
      <c r="W28" s="68">
        <f>'DATA MAKLUMAT MURID'!Z34</f>
        <v>6</v>
      </c>
      <c r="X28" s="68">
        <f>'DATA MAKLUMAT MURID'!AA34</f>
        <v>6</v>
      </c>
      <c r="Y28" s="68">
        <f>'DATA MAKLUMAT MURID'!AB34</f>
        <v>6</v>
      </c>
      <c r="Z28" s="68">
        <f>'DATA MAKLUMAT MURID'!AC34</f>
        <v>6</v>
      </c>
      <c r="AA28" s="68">
        <f>'DATA MAKLUMAT MURID'!AD34</f>
        <v>6</v>
      </c>
      <c r="AB28" s="68">
        <f>'DATA MAKLUMAT MURID'!AE34</f>
        <v>6</v>
      </c>
      <c r="AC28" s="68">
        <f>'DATA MAKLUMAT MURID'!AF34</f>
        <v>6</v>
      </c>
      <c r="AD28" s="68">
        <f>'DATA MAKLUMAT MURID'!AG34</f>
        <v>6</v>
      </c>
      <c r="AE28" s="68">
        <f>'DATA MAKLUMAT MURID'!AH34</f>
        <v>6</v>
      </c>
      <c r="AF28" s="68">
        <f>'DATA MAKLUMAT MURID'!AI34</f>
        <v>6</v>
      </c>
      <c r="AG28" s="68">
        <f>'DATA MAKLUMAT MURID'!AJ34</f>
        <v>6</v>
      </c>
      <c r="AH28" s="68">
        <f>'DATA MAKLUMAT MURID'!AK34</f>
        <v>6</v>
      </c>
      <c r="AI28" s="68">
        <f>'DATA MAKLUMAT MURID'!AL34</f>
        <v>6</v>
      </c>
      <c r="AJ28" s="68">
        <f>'DATA MAKLUMAT MURID'!AM34</f>
        <v>6</v>
      </c>
    </row>
    <row r="29" spans="1:36">
      <c r="A29">
        <v>25</v>
      </c>
      <c r="B29" s="68">
        <f>'DATA MAKLUMAT MURID'!E35</f>
        <v>2</v>
      </c>
      <c r="C29" s="68">
        <f>'DATA MAKLUMAT MURID'!F35</f>
        <v>3</v>
      </c>
      <c r="D29" s="68">
        <f>'DATA MAKLUMAT MURID'!G35</f>
        <v>3</v>
      </c>
      <c r="E29" s="68">
        <f>'DATA MAKLUMAT MURID'!H35</f>
        <v>3</v>
      </c>
      <c r="F29" s="68">
        <f>'DATA MAKLUMAT MURID'!I35</f>
        <v>3</v>
      </c>
      <c r="G29" s="68">
        <f>'DATA MAKLUMAT MURID'!J35</f>
        <v>3</v>
      </c>
      <c r="H29" s="68">
        <f>'DATA MAKLUMAT MURID'!K35</f>
        <v>3</v>
      </c>
      <c r="I29" s="68">
        <f>'DATA MAKLUMAT MURID'!L35</f>
        <v>3</v>
      </c>
      <c r="J29" s="68">
        <f>'DATA MAKLUMAT MURID'!M35</f>
        <v>3</v>
      </c>
      <c r="K29" s="68">
        <f>'DATA MAKLUMAT MURID'!N35</f>
        <v>3</v>
      </c>
      <c r="L29" s="68">
        <f>'DATA MAKLUMAT MURID'!O35</f>
        <v>3</v>
      </c>
      <c r="M29" s="68">
        <f>'DATA MAKLUMAT MURID'!P35</f>
        <v>3</v>
      </c>
      <c r="N29" s="68">
        <f>'DATA MAKLUMAT MURID'!Q35</f>
        <v>3</v>
      </c>
      <c r="O29" s="68">
        <f>'DATA MAKLUMAT MURID'!R35</f>
        <v>3</v>
      </c>
      <c r="P29" s="68">
        <f>'DATA MAKLUMAT MURID'!S35</f>
        <v>3</v>
      </c>
      <c r="Q29" s="68">
        <f>'DATA MAKLUMAT MURID'!T35</f>
        <v>3</v>
      </c>
      <c r="R29" s="68">
        <f>'DATA MAKLUMAT MURID'!U35</f>
        <v>3</v>
      </c>
      <c r="S29" s="68">
        <f>'DATA MAKLUMAT MURID'!V35</f>
        <v>3</v>
      </c>
      <c r="T29" s="68">
        <f>'DATA MAKLUMAT MURID'!W35</f>
        <v>3</v>
      </c>
      <c r="U29" s="68">
        <f>'DATA MAKLUMAT MURID'!X35</f>
        <v>3</v>
      </c>
      <c r="V29" s="68">
        <f>'DATA MAKLUMAT MURID'!Y35</f>
        <v>3</v>
      </c>
      <c r="W29" s="68">
        <f>'DATA MAKLUMAT MURID'!Z35</f>
        <v>3</v>
      </c>
      <c r="X29" s="68">
        <f>'DATA MAKLUMAT MURID'!AA35</f>
        <v>3</v>
      </c>
      <c r="Y29" s="68">
        <f>'DATA MAKLUMAT MURID'!AB35</f>
        <v>3</v>
      </c>
      <c r="Z29" s="68">
        <f>'DATA MAKLUMAT MURID'!AC35</f>
        <v>3</v>
      </c>
      <c r="AA29" s="68">
        <f>'DATA MAKLUMAT MURID'!AD35</f>
        <v>3</v>
      </c>
      <c r="AB29" s="68">
        <f>'DATA MAKLUMAT MURID'!AE35</f>
        <v>3</v>
      </c>
      <c r="AC29" s="68">
        <f>'DATA MAKLUMAT MURID'!AF35</f>
        <v>3</v>
      </c>
      <c r="AD29" s="68">
        <f>'DATA MAKLUMAT MURID'!AG35</f>
        <v>3</v>
      </c>
      <c r="AE29" s="68">
        <f>'DATA MAKLUMAT MURID'!AH35</f>
        <v>3</v>
      </c>
      <c r="AF29" s="68">
        <f>'DATA MAKLUMAT MURID'!AI35</f>
        <v>3</v>
      </c>
      <c r="AG29" s="68">
        <f>'DATA MAKLUMAT MURID'!AJ35</f>
        <v>3</v>
      </c>
      <c r="AH29" s="68">
        <f>'DATA MAKLUMAT MURID'!AK35</f>
        <v>3</v>
      </c>
      <c r="AI29" s="68">
        <f>'DATA MAKLUMAT MURID'!AL35</f>
        <v>3</v>
      </c>
      <c r="AJ29" s="68">
        <f>'DATA MAKLUMAT MURID'!AM35</f>
        <v>3</v>
      </c>
    </row>
    <row r="30" spans="1:36">
      <c r="A30">
        <v>26</v>
      </c>
      <c r="B30" s="68">
        <f>'DATA MAKLUMAT MURID'!E36</f>
        <v>4</v>
      </c>
      <c r="C30" s="68">
        <f>'DATA MAKLUMAT MURID'!F36</f>
        <v>4</v>
      </c>
      <c r="D30" s="68">
        <f>'DATA MAKLUMAT MURID'!G36</f>
        <v>4</v>
      </c>
      <c r="E30" s="68">
        <f>'DATA MAKLUMAT MURID'!H36</f>
        <v>4</v>
      </c>
      <c r="F30" s="68">
        <f>'DATA MAKLUMAT MURID'!I36</f>
        <v>4</v>
      </c>
      <c r="G30" s="68">
        <f>'DATA MAKLUMAT MURID'!J36</f>
        <v>5</v>
      </c>
      <c r="H30" s="68">
        <f>'DATA MAKLUMAT MURID'!K36</f>
        <v>5</v>
      </c>
      <c r="I30" s="68">
        <f>'DATA MAKLUMAT MURID'!L36</f>
        <v>5</v>
      </c>
      <c r="J30" s="68">
        <f>'DATA MAKLUMAT MURID'!M36</f>
        <v>5</v>
      </c>
      <c r="K30" s="68">
        <f>'DATA MAKLUMAT MURID'!N36</f>
        <v>5</v>
      </c>
      <c r="L30" s="68">
        <f>'DATA MAKLUMAT MURID'!O36</f>
        <v>6</v>
      </c>
      <c r="M30" s="68">
        <f>'DATA MAKLUMAT MURID'!P36</f>
        <v>6</v>
      </c>
      <c r="N30" s="68">
        <f>'DATA MAKLUMAT MURID'!Q36</f>
        <v>6</v>
      </c>
      <c r="O30" s="68">
        <f>'DATA MAKLUMAT MURID'!R36</f>
        <v>3</v>
      </c>
      <c r="P30" s="68">
        <f>'DATA MAKLUMAT MURID'!S36</f>
        <v>3</v>
      </c>
      <c r="Q30" s="68">
        <f>'DATA MAKLUMAT MURID'!T36</f>
        <v>3</v>
      </c>
      <c r="R30" s="68">
        <f>'DATA MAKLUMAT MURID'!U36</f>
        <v>4</v>
      </c>
      <c r="S30" s="68">
        <f>'DATA MAKLUMAT MURID'!V36</f>
        <v>4</v>
      </c>
      <c r="T30" s="68">
        <f>'DATA MAKLUMAT MURID'!W36</f>
        <v>4</v>
      </c>
      <c r="U30" s="68">
        <f>'DATA MAKLUMAT MURID'!X36</f>
        <v>2</v>
      </c>
      <c r="V30" s="68">
        <f>'DATA MAKLUMAT MURID'!Y36</f>
        <v>4</v>
      </c>
      <c r="W30" s="68">
        <f>'DATA MAKLUMAT MURID'!Z36</f>
        <v>5</v>
      </c>
      <c r="X30" s="68">
        <f>'DATA MAKLUMAT MURID'!AA36</f>
        <v>6</v>
      </c>
      <c r="Y30" s="68">
        <f>'DATA MAKLUMAT MURID'!AB36</f>
        <v>3</v>
      </c>
      <c r="Z30" s="68">
        <f>'DATA MAKLUMAT MURID'!AC36</f>
        <v>4</v>
      </c>
      <c r="AA30" s="68">
        <f>'DATA MAKLUMAT MURID'!AD36</f>
        <v>5</v>
      </c>
      <c r="AB30" s="68">
        <f>'DATA MAKLUMAT MURID'!AE36</f>
        <v>5</v>
      </c>
      <c r="AC30" s="68">
        <f>'DATA MAKLUMAT MURID'!AF36</f>
        <v>6</v>
      </c>
      <c r="AD30" s="68">
        <f>'DATA MAKLUMAT MURID'!AG36</f>
        <v>6</v>
      </c>
      <c r="AE30" s="68">
        <f>'DATA MAKLUMAT MURID'!AH36</f>
        <v>6</v>
      </c>
      <c r="AF30" s="68">
        <f>'DATA MAKLUMAT MURID'!AI36</f>
        <v>4</v>
      </c>
      <c r="AG30" s="68">
        <f>'DATA MAKLUMAT MURID'!AJ36</f>
        <v>4</v>
      </c>
      <c r="AH30" s="68">
        <f>'DATA MAKLUMAT MURID'!AK36</f>
        <v>5</v>
      </c>
      <c r="AI30" s="68">
        <f>'DATA MAKLUMAT MURID'!AL36</f>
        <v>5</v>
      </c>
      <c r="AJ30" s="68">
        <f>'DATA MAKLUMAT MURID'!AM36</f>
        <v>6</v>
      </c>
    </row>
    <row r="31" spans="1:36">
      <c r="A31">
        <v>27</v>
      </c>
      <c r="B31" s="68">
        <f>'DATA MAKLUMAT MURID'!E37</f>
        <v>3</v>
      </c>
      <c r="C31" s="68">
        <f>'DATA MAKLUMAT MURID'!F37</f>
        <v>6</v>
      </c>
      <c r="D31" s="68">
        <f>'DATA MAKLUMAT MURID'!G37</f>
        <v>6</v>
      </c>
      <c r="E31" s="68">
        <f>'DATA MAKLUMAT MURID'!H37</f>
        <v>6</v>
      </c>
      <c r="F31" s="68">
        <f>'DATA MAKLUMAT MURID'!I37</f>
        <v>6</v>
      </c>
      <c r="G31" s="68">
        <f>'DATA MAKLUMAT MURID'!J37</f>
        <v>6</v>
      </c>
      <c r="H31" s="68">
        <f>'DATA MAKLUMAT MURID'!K37</f>
        <v>6</v>
      </c>
      <c r="I31" s="68">
        <f>'DATA MAKLUMAT MURID'!L37</f>
        <v>6</v>
      </c>
      <c r="J31" s="68">
        <f>'DATA MAKLUMAT MURID'!M37</f>
        <v>6</v>
      </c>
      <c r="K31" s="68">
        <f>'DATA MAKLUMAT MURID'!N37</f>
        <v>6</v>
      </c>
      <c r="L31" s="68">
        <f>'DATA MAKLUMAT MURID'!O37</f>
        <v>6</v>
      </c>
      <c r="M31" s="68">
        <f>'DATA MAKLUMAT MURID'!P37</f>
        <v>6</v>
      </c>
      <c r="N31" s="68">
        <f>'DATA MAKLUMAT MURID'!Q37</f>
        <v>6</v>
      </c>
      <c r="O31" s="68">
        <f>'DATA MAKLUMAT MURID'!R37</f>
        <v>4</v>
      </c>
      <c r="P31" s="68">
        <f>'DATA MAKLUMAT MURID'!S37</f>
        <v>6</v>
      </c>
      <c r="Q31" s="68">
        <f>'DATA MAKLUMAT MURID'!T37</f>
        <v>5</v>
      </c>
      <c r="R31" s="68">
        <f>'DATA MAKLUMAT MURID'!U37</f>
        <v>4</v>
      </c>
      <c r="S31" s="68">
        <f>'DATA MAKLUMAT MURID'!V37</f>
        <v>3</v>
      </c>
      <c r="T31" s="68">
        <f>'DATA MAKLUMAT MURID'!W37</f>
        <v>2</v>
      </c>
      <c r="U31" s="68">
        <f>'DATA MAKLUMAT MURID'!X37</f>
        <v>6</v>
      </c>
      <c r="V31" s="68">
        <f>'DATA MAKLUMAT MURID'!Y37</f>
        <v>6</v>
      </c>
      <c r="W31" s="68">
        <f>'DATA MAKLUMAT MURID'!Z37</f>
        <v>6</v>
      </c>
      <c r="X31" s="68">
        <f>'DATA MAKLUMAT MURID'!AA37</f>
        <v>6</v>
      </c>
      <c r="Y31" s="68">
        <f>'DATA MAKLUMAT MURID'!AB37</f>
        <v>6</v>
      </c>
      <c r="Z31" s="68">
        <f>'DATA MAKLUMAT MURID'!AC37</f>
        <v>6</v>
      </c>
      <c r="AA31" s="68">
        <f>'DATA MAKLUMAT MURID'!AD37</f>
        <v>6</v>
      </c>
      <c r="AB31" s="68">
        <f>'DATA MAKLUMAT MURID'!AE37</f>
        <v>6</v>
      </c>
      <c r="AC31" s="68">
        <f>'DATA MAKLUMAT MURID'!AF37</f>
        <v>6</v>
      </c>
      <c r="AD31" s="68">
        <f>'DATA MAKLUMAT MURID'!AG37</f>
        <v>6</v>
      </c>
      <c r="AE31" s="68">
        <f>'DATA MAKLUMAT MURID'!AH37</f>
        <v>6</v>
      </c>
      <c r="AF31" s="68">
        <f>'DATA MAKLUMAT MURID'!AI37</f>
        <v>6</v>
      </c>
      <c r="AG31" s="68">
        <f>'DATA MAKLUMAT MURID'!AJ37</f>
        <v>6</v>
      </c>
      <c r="AH31" s="68">
        <f>'DATA MAKLUMAT MURID'!AK37</f>
        <v>6</v>
      </c>
      <c r="AI31" s="68">
        <f>'DATA MAKLUMAT MURID'!AL37</f>
        <v>6</v>
      </c>
      <c r="AJ31" s="68">
        <f>'DATA MAKLUMAT MURID'!AM37</f>
        <v>6</v>
      </c>
    </row>
    <row r="32" spans="1:36">
      <c r="A32">
        <v>28</v>
      </c>
      <c r="B32" s="68">
        <f>'DATA MAKLUMAT MURID'!E38</f>
        <v>2</v>
      </c>
      <c r="C32" s="68">
        <f>'DATA MAKLUMAT MURID'!F38</f>
        <v>3</v>
      </c>
      <c r="D32" s="68">
        <f>'DATA MAKLUMAT MURID'!G38</f>
        <v>3</v>
      </c>
      <c r="E32" s="68">
        <f>'DATA MAKLUMAT MURID'!H38</f>
        <v>3</v>
      </c>
      <c r="F32" s="68">
        <f>'DATA MAKLUMAT MURID'!I38</f>
        <v>3</v>
      </c>
      <c r="G32" s="68">
        <f>'DATA MAKLUMAT MURID'!J38</f>
        <v>3</v>
      </c>
      <c r="H32" s="68">
        <f>'DATA MAKLUMAT MURID'!K38</f>
        <v>3</v>
      </c>
      <c r="I32" s="68">
        <f>'DATA MAKLUMAT MURID'!L38</f>
        <v>3</v>
      </c>
      <c r="J32" s="68">
        <f>'DATA MAKLUMAT MURID'!M38</f>
        <v>3</v>
      </c>
      <c r="K32" s="68">
        <f>'DATA MAKLUMAT MURID'!N38</f>
        <v>3</v>
      </c>
      <c r="L32" s="68">
        <f>'DATA MAKLUMAT MURID'!O38</f>
        <v>3</v>
      </c>
      <c r="M32" s="68">
        <f>'DATA MAKLUMAT MURID'!P38</f>
        <v>3</v>
      </c>
      <c r="N32" s="68">
        <f>'DATA MAKLUMAT MURID'!Q38</f>
        <v>3</v>
      </c>
      <c r="O32" s="68">
        <f>'DATA MAKLUMAT MURID'!R38</f>
        <v>3</v>
      </c>
      <c r="P32" s="68">
        <f>'DATA MAKLUMAT MURID'!S38</f>
        <v>3</v>
      </c>
      <c r="Q32" s="68">
        <f>'DATA MAKLUMAT MURID'!T38</f>
        <v>3</v>
      </c>
      <c r="R32" s="68">
        <f>'DATA MAKLUMAT MURID'!U38</f>
        <v>3</v>
      </c>
      <c r="S32" s="68">
        <f>'DATA MAKLUMAT MURID'!V38</f>
        <v>3</v>
      </c>
      <c r="T32" s="68">
        <f>'DATA MAKLUMAT MURID'!W38</f>
        <v>3</v>
      </c>
      <c r="U32" s="68">
        <f>'DATA MAKLUMAT MURID'!X38</f>
        <v>3</v>
      </c>
      <c r="V32" s="68">
        <f>'DATA MAKLUMAT MURID'!Y38</f>
        <v>3</v>
      </c>
      <c r="W32" s="68">
        <f>'DATA MAKLUMAT MURID'!Z38</f>
        <v>3</v>
      </c>
      <c r="X32" s="68">
        <f>'DATA MAKLUMAT MURID'!AA38</f>
        <v>3</v>
      </c>
      <c r="Y32" s="68">
        <f>'DATA MAKLUMAT MURID'!AB38</f>
        <v>3</v>
      </c>
      <c r="Z32" s="68">
        <f>'DATA MAKLUMAT MURID'!AC38</f>
        <v>3</v>
      </c>
      <c r="AA32" s="68">
        <f>'DATA MAKLUMAT MURID'!AD38</f>
        <v>3</v>
      </c>
      <c r="AB32" s="68">
        <f>'DATA MAKLUMAT MURID'!AE38</f>
        <v>3</v>
      </c>
      <c r="AC32" s="68">
        <f>'DATA MAKLUMAT MURID'!AF38</f>
        <v>3</v>
      </c>
      <c r="AD32" s="68">
        <f>'DATA MAKLUMAT MURID'!AG38</f>
        <v>3</v>
      </c>
      <c r="AE32" s="68">
        <f>'DATA MAKLUMAT MURID'!AH38</f>
        <v>3</v>
      </c>
      <c r="AF32" s="68">
        <f>'DATA MAKLUMAT MURID'!AI38</f>
        <v>3</v>
      </c>
      <c r="AG32" s="68">
        <f>'DATA MAKLUMAT MURID'!AJ38</f>
        <v>3</v>
      </c>
      <c r="AH32" s="68">
        <f>'DATA MAKLUMAT MURID'!AK38</f>
        <v>3</v>
      </c>
      <c r="AI32" s="68">
        <f>'DATA MAKLUMAT MURID'!AL38</f>
        <v>3</v>
      </c>
      <c r="AJ32" s="68">
        <f>'DATA MAKLUMAT MURID'!AM38</f>
        <v>3</v>
      </c>
    </row>
    <row r="33" spans="1:36">
      <c r="A33">
        <v>29</v>
      </c>
      <c r="B33" s="68">
        <f>'DATA MAKLUMAT MURID'!E39</f>
        <v>4</v>
      </c>
      <c r="C33" s="68">
        <f>'DATA MAKLUMAT MURID'!F39</f>
        <v>4</v>
      </c>
      <c r="D33" s="68">
        <f>'DATA MAKLUMAT MURID'!G39</f>
        <v>4</v>
      </c>
      <c r="E33" s="68">
        <f>'DATA MAKLUMAT MURID'!H39</f>
        <v>4</v>
      </c>
      <c r="F33" s="68">
        <f>'DATA MAKLUMAT MURID'!I39</f>
        <v>4</v>
      </c>
      <c r="G33" s="68">
        <f>'DATA MAKLUMAT MURID'!J39</f>
        <v>5</v>
      </c>
      <c r="H33" s="68">
        <f>'DATA MAKLUMAT MURID'!K39</f>
        <v>5</v>
      </c>
      <c r="I33" s="68">
        <f>'DATA MAKLUMAT MURID'!L39</f>
        <v>5</v>
      </c>
      <c r="J33" s="68">
        <f>'DATA MAKLUMAT MURID'!M39</f>
        <v>5</v>
      </c>
      <c r="K33" s="68">
        <f>'DATA MAKLUMAT MURID'!N39</f>
        <v>5</v>
      </c>
      <c r="L33" s="68">
        <f>'DATA MAKLUMAT MURID'!O39</f>
        <v>6</v>
      </c>
      <c r="M33" s="68">
        <f>'DATA MAKLUMAT MURID'!P39</f>
        <v>6</v>
      </c>
      <c r="N33" s="68">
        <f>'DATA MAKLUMAT MURID'!Q39</f>
        <v>6</v>
      </c>
      <c r="O33" s="68">
        <f>'DATA MAKLUMAT MURID'!R39</f>
        <v>3</v>
      </c>
      <c r="P33" s="68">
        <f>'DATA MAKLUMAT MURID'!S39</f>
        <v>3</v>
      </c>
      <c r="Q33" s="68">
        <f>'DATA MAKLUMAT MURID'!T39</f>
        <v>3</v>
      </c>
      <c r="R33" s="68">
        <f>'DATA MAKLUMAT MURID'!U39</f>
        <v>4</v>
      </c>
      <c r="S33" s="68">
        <f>'DATA MAKLUMAT MURID'!V39</f>
        <v>4</v>
      </c>
      <c r="T33" s="68">
        <f>'DATA MAKLUMAT MURID'!W39</f>
        <v>4</v>
      </c>
      <c r="U33" s="68">
        <f>'DATA MAKLUMAT MURID'!X39</f>
        <v>2</v>
      </c>
      <c r="V33" s="68">
        <f>'DATA MAKLUMAT MURID'!Y39</f>
        <v>4</v>
      </c>
      <c r="W33" s="68">
        <f>'DATA MAKLUMAT MURID'!Z39</f>
        <v>5</v>
      </c>
      <c r="X33" s="68">
        <f>'DATA MAKLUMAT MURID'!AA39</f>
        <v>6</v>
      </c>
      <c r="Y33" s="68">
        <f>'DATA MAKLUMAT MURID'!AB39</f>
        <v>3</v>
      </c>
      <c r="Z33" s="68">
        <f>'DATA MAKLUMAT MURID'!AC39</f>
        <v>4</v>
      </c>
      <c r="AA33" s="68">
        <f>'DATA MAKLUMAT MURID'!AD39</f>
        <v>5</v>
      </c>
      <c r="AB33" s="68">
        <f>'DATA MAKLUMAT MURID'!AE39</f>
        <v>5</v>
      </c>
      <c r="AC33" s="68">
        <f>'DATA MAKLUMAT MURID'!AF39</f>
        <v>6</v>
      </c>
      <c r="AD33" s="68">
        <f>'DATA MAKLUMAT MURID'!AG39</f>
        <v>6</v>
      </c>
      <c r="AE33" s="68">
        <f>'DATA MAKLUMAT MURID'!AH39</f>
        <v>6</v>
      </c>
      <c r="AF33" s="68">
        <f>'DATA MAKLUMAT MURID'!AI39</f>
        <v>4</v>
      </c>
      <c r="AG33" s="68">
        <f>'DATA MAKLUMAT MURID'!AJ39</f>
        <v>4</v>
      </c>
      <c r="AH33" s="68">
        <f>'DATA MAKLUMAT MURID'!AK39</f>
        <v>5</v>
      </c>
      <c r="AI33" s="68">
        <f>'DATA MAKLUMAT MURID'!AL39</f>
        <v>5</v>
      </c>
      <c r="AJ33" s="68">
        <f>'DATA MAKLUMAT MURID'!AM39</f>
        <v>6</v>
      </c>
    </row>
    <row r="34" spans="1:36">
      <c r="A34">
        <v>30</v>
      </c>
      <c r="B34" s="68">
        <f>'DATA MAKLUMAT MURID'!E40</f>
        <v>3</v>
      </c>
      <c r="C34" s="68">
        <f>'DATA MAKLUMAT MURID'!F40</f>
        <v>6</v>
      </c>
      <c r="D34" s="68">
        <f>'DATA MAKLUMAT MURID'!G40</f>
        <v>6</v>
      </c>
      <c r="E34" s="68">
        <f>'DATA MAKLUMAT MURID'!H40</f>
        <v>6</v>
      </c>
      <c r="F34" s="68">
        <f>'DATA MAKLUMAT MURID'!I40</f>
        <v>6</v>
      </c>
      <c r="G34" s="68">
        <f>'DATA MAKLUMAT MURID'!J40</f>
        <v>6</v>
      </c>
      <c r="H34" s="68">
        <f>'DATA MAKLUMAT MURID'!K40</f>
        <v>6</v>
      </c>
      <c r="I34" s="68">
        <f>'DATA MAKLUMAT MURID'!L40</f>
        <v>6</v>
      </c>
      <c r="J34" s="68">
        <f>'DATA MAKLUMAT MURID'!M40</f>
        <v>6</v>
      </c>
      <c r="K34" s="68">
        <f>'DATA MAKLUMAT MURID'!N40</f>
        <v>6</v>
      </c>
      <c r="L34" s="68">
        <f>'DATA MAKLUMAT MURID'!O40</f>
        <v>6</v>
      </c>
      <c r="M34" s="68">
        <f>'DATA MAKLUMAT MURID'!P40</f>
        <v>6</v>
      </c>
      <c r="N34" s="68">
        <f>'DATA MAKLUMAT MURID'!Q40</f>
        <v>6</v>
      </c>
      <c r="O34" s="68">
        <f>'DATA MAKLUMAT MURID'!R40</f>
        <v>4</v>
      </c>
      <c r="P34" s="68">
        <f>'DATA MAKLUMAT MURID'!S40</f>
        <v>6</v>
      </c>
      <c r="Q34" s="68">
        <f>'DATA MAKLUMAT MURID'!T40</f>
        <v>5</v>
      </c>
      <c r="R34" s="68">
        <f>'DATA MAKLUMAT MURID'!U40</f>
        <v>4</v>
      </c>
      <c r="S34" s="68">
        <f>'DATA MAKLUMAT MURID'!V40</f>
        <v>3</v>
      </c>
      <c r="T34" s="68">
        <f>'DATA MAKLUMAT MURID'!W40</f>
        <v>2</v>
      </c>
      <c r="U34" s="68">
        <f>'DATA MAKLUMAT MURID'!X40</f>
        <v>6</v>
      </c>
      <c r="V34" s="68">
        <f>'DATA MAKLUMAT MURID'!Y40</f>
        <v>6</v>
      </c>
      <c r="W34" s="68">
        <f>'DATA MAKLUMAT MURID'!Z40</f>
        <v>6</v>
      </c>
      <c r="X34" s="68">
        <f>'DATA MAKLUMAT MURID'!AA40</f>
        <v>6</v>
      </c>
      <c r="Y34" s="68">
        <f>'DATA MAKLUMAT MURID'!AB40</f>
        <v>6</v>
      </c>
      <c r="Z34" s="68">
        <f>'DATA MAKLUMAT MURID'!AC40</f>
        <v>6</v>
      </c>
      <c r="AA34" s="68">
        <f>'DATA MAKLUMAT MURID'!AD40</f>
        <v>6</v>
      </c>
      <c r="AB34" s="68">
        <f>'DATA MAKLUMAT MURID'!AE40</f>
        <v>6</v>
      </c>
      <c r="AC34" s="68">
        <f>'DATA MAKLUMAT MURID'!AF40</f>
        <v>6</v>
      </c>
      <c r="AD34" s="68">
        <f>'DATA MAKLUMAT MURID'!AG40</f>
        <v>6</v>
      </c>
      <c r="AE34" s="68">
        <f>'DATA MAKLUMAT MURID'!AH40</f>
        <v>6</v>
      </c>
      <c r="AF34" s="68">
        <f>'DATA MAKLUMAT MURID'!AI40</f>
        <v>6</v>
      </c>
      <c r="AG34" s="68">
        <f>'DATA MAKLUMAT MURID'!AJ40</f>
        <v>6</v>
      </c>
      <c r="AH34" s="68">
        <f>'DATA MAKLUMAT MURID'!AK40</f>
        <v>6</v>
      </c>
      <c r="AI34" s="68">
        <f>'DATA MAKLUMAT MURID'!AL40</f>
        <v>6</v>
      </c>
      <c r="AJ34" s="68">
        <f>'DATA MAKLUMAT MURID'!AM40</f>
        <v>6</v>
      </c>
    </row>
    <row r="35" spans="1:36">
      <c r="A35">
        <v>31</v>
      </c>
      <c r="B35" s="68">
        <f>'DATA MAKLUMAT MURID'!E41</f>
        <v>2</v>
      </c>
      <c r="C35" s="68">
        <f>'DATA MAKLUMAT MURID'!F41</f>
        <v>3</v>
      </c>
      <c r="D35" s="68">
        <f>'DATA MAKLUMAT MURID'!G41</f>
        <v>3</v>
      </c>
      <c r="E35" s="68">
        <f>'DATA MAKLUMAT MURID'!H41</f>
        <v>3</v>
      </c>
      <c r="F35" s="68">
        <f>'DATA MAKLUMAT MURID'!I41</f>
        <v>3</v>
      </c>
      <c r="G35" s="68">
        <f>'DATA MAKLUMAT MURID'!J41</f>
        <v>3</v>
      </c>
      <c r="H35" s="68">
        <f>'DATA MAKLUMAT MURID'!K41</f>
        <v>3</v>
      </c>
      <c r="I35" s="68">
        <f>'DATA MAKLUMAT MURID'!L41</f>
        <v>3</v>
      </c>
      <c r="J35" s="68">
        <f>'DATA MAKLUMAT MURID'!M41</f>
        <v>3</v>
      </c>
      <c r="K35" s="68">
        <f>'DATA MAKLUMAT MURID'!N41</f>
        <v>3</v>
      </c>
      <c r="L35" s="68">
        <f>'DATA MAKLUMAT MURID'!O41</f>
        <v>3</v>
      </c>
      <c r="M35" s="68">
        <f>'DATA MAKLUMAT MURID'!P41</f>
        <v>3</v>
      </c>
      <c r="N35" s="68">
        <f>'DATA MAKLUMAT MURID'!Q41</f>
        <v>3</v>
      </c>
      <c r="O35" s="68">
        <f>'DATA MAKLUMAT MURID'!R41</f>
        <v>3</v>
      </c>
      <c r="P35" s="68">
        <f>'DATA MAKLUMAT MURID'!S41</f>
        <v>3</v>
      </c>
      <c r="Q35" s="68">
        <f>'DATA MAKLUMAT MURID'!T41</f>
        <v>3</v>
      </c>
      <c r="R35" s="68">
        <f>'DATA MAKLUMAT MURID'!U41</f>
        <v>3</v>
      </c>
      <c r="S35" s="68">
        <f>'DATA MAKLUMAT MURID'!V41</f>
        <v>3</v>
      </c>
      <c r="T35" s="68">
        <f>'DATA MAKLUMAT MURID'!W41</f>
        <v>3</v>
      </c>
      <c r="U35" s="68">
        <f>'DATA MAKLUMAT MURID'!X41</f>
        <v>3</v>
      </c>
      <c r="V35" s="68">
        <f>'DATA MAKLUMAT MURID'!Y41</f>
        <v>3</v>
      </c>
      <c r="W35" s="68">
        <f>'DATA MAKLUMAT MURID'!Z41</f>
        <v>3</v>
      </c>
      <c r="X35" s="68">
        <f>'DATA MAKLUMAT MURID'!AA41</f>
        <v>3</v>
      </c>
      <c r="Y35" s="68">
        <f>'DATA MAKLUMAT MURID'!AB41</f>
        <v>3</v>
      </c>
      <c r="Z35" s="68">
        <f>'DATA MAKLUMAT MURID'!AC41</f>
        <v>3</v>
      </c>
      <c r="AA35" s="68">
        <f>'DATA MAKLUMAT MURID'!AD41</f>
        <v>3</v>
      </c>
      <c r="AB35" s="68">
        <f>'DATA MAKLUMAT MURID'!AE41</f>
        <v>3</v>
      </c>
      <c r="AC35" s="68">
        <f>'DATA MAKLUMAT MURID'!AF41</f>
        <v>3</v>
      </c>
      <c r="AD35" s="68">
        <f>'DATA MAKLUMAT MURID'!AG41</f>
        <v>3</v>
      </c>
      <c r="AE35" s="68">
        <f>'DATA MAKLUMAT MURID'!AH41</f>
        <v>3</v>
      </c>
      <c r="AF35" s="68">
        <f>'DATA MAKLUMAT MURID'!AI41</f>
        <v>3</v>
      </c>
      <c r="AG35" s="68">
        <f>'DATA MAKLUMAT MURID'!AJ41</f>
        <v>3</v>
      </c>
      <c r="AH35" s="68">
        <f>'DATA MAKLUMAT MURID'!AK41</f>
        <v>3</v>
      </c>
      <c r="AI35" s="68">
        <f>'DATA MAKLUMAT MURID'!AL41</f>
        <v>3</v>
      </c>
      <c r="AJ35" s="68">
        <f>'DATA MAKLUMAT MURID'!AM41</f>
        <v>3</v>
      </c>
    </row>
    <row r="36" spans="1:36">
      <c r="A36">
        <v>32</v>
      </c>
      <c r="B36" s="68">
        <f>'DATA MAKLUMAT MURID'!E42</f>
        <v>3</v>
      </c>
      <c r="C36" s="68">
        <f>'DATA MAKLUMAT MURID'!F42</f>
        <v>6</v>
      </c>
      <c r="D36" s="68">
        <f>'DATA MAKLUMAT MURID'!G42</f>
        <v>6</v>
      </c>
      <c r="E36" s="68">
        <f>'DATA MAKLUMAT MURID'!H42</f>
        <v>6</v>
      </c>
      <c r="F36" s="68">
        <f>'DATA MAKLUMAT MURID'!I42</f>
        <v>6</v>
      </c>
      <c r="G36" s="68">
        <f>'DATA MAKLUMAT MURID'!J42</f>
        <v>6</v>
      </c>
      <c r="H36" s="68">
        <f>'DATA MAKLUMAT MURID'!K42</f>
        <v>6</v>
      </c>
      <c r="I36" s="68">
        <f>'DATA MAKLUMAT MURID'!L42</f>
        <v>6</v>
      </c>
      <c r="J36" s="68">
        <f>'DATA MAKLUMAT MURID'!M42</f>
        <v>6</v>
      </c>
      <c r="K36" s="68">
        <f>'DATA MAKLUMAT MURID'!N42</f>
        <v>6</v>
      </c>
      <c r="L36" s="68">
        <f>'DATA MAKLUMAT MURID'!O42</f>
        <v>6</v>
      </c>
      <c r="M36" s="68">
        <f>'DATA MAKLUMAT MURID'!P42</f>
        <v>6</v>
      </c>
      <c r="N36" s="68">
        <f>'DATA MAKLUMAT MURID'!Q42</f>
        <v>6</v>
      </c>
      <c r="O36" s="68">
        <f>'DATA MAKLUMAT MURID'!R42</f>
        <v>4</v>
      </c>
      <c r="P36" s="68">
        <f>'DATA MAKLUMAT MURID'!S42</f>
        <v>6</v>
      </c>
      <c r="Q36" s="68">
        <f>'DATA MAKLUMAT MURID'!T42</f>
        <v>5</v>
      </c>
      <c r="R36" s="68">
        <f>'DATA MAKLUMAT MURID'!U42</f>
        <v>4</v>
      </c>
      <c r="S36" s="68">
        <f>'DATA MAKLUMAT MURID'!V42</f>
        <v>3</v>
      </c>
      <c r="T36" s="68">
        <f>'DATA MAKLUMAT MURID'!W42</f>
        <v>2</v>
      </c>
      <c r="U36" s="68">
        <f>'DATA MAKLUMAT MURID'!X42</f>
        <v>6</v>
      </c>
      <c r="V36" s="68">
        <f>'DATA MAKLUMAT MURID'!Y42</f>
        <v>6</v>
      </c>
      <c r="W36" s="68">
        <f>'DATA MAKLUMAT MURID'!Z42</f>
        <v>6</v>
      </c>
      <c r="X36" s="68">
        <f>'DATA MAKLUMAT MURID'!AA42</f>
        <v>6</v>
      </c>
      <c r="Y36" s="68">
        <f>'DATA MAKLUMAT MURID'!AB42</f>
        <v>6</v>
      </c>
      <c r="Z36" s="68">
        <f>'DATA MAKLUMAT MURID'!AC42</f>
        <v>6</v>
      </c>
      <c r="AA36" s="68">
        <f>'DATA MAKLUMAT MURID'!AD42</f>
        <v>6</v>
      </c>
      <c r="AB36" s="68">
        <f>'DATA MAKLUMAT MURID'!AE42</f>
        <v>6</v>
      </c>
      <c r="AC36" s="68">
        <f>'DATA MAKLUMAT MURID'!AF42</f>
        <v>6</v>
      </c>
      <c r="AD36" s="68">
        <f>'DATA MAKLUMAT MURID'!AG42</f>
        <v>6</v>
      </c>
      <c r="AE36" s="68">
        <f>'DATA MAKLUMAT MURID'!AH42</f>
        <v>6</v>
      </c>
      <c r="AF36" s="68">
        <f>'DATA MAKLUMAT MURID'!AI42</f>
        <v>6</v>
      </c>
      <c r="AG36" s="68">
        <f>'DATA MAKLUMAT MURID'!AJ42</f>
        <v>6</v>
      </c>
      <c r="AH36" s="68">
        <f>'DATA MAKLUMAT MURID'!AK42</f>
        <v>6</v>
      </c>
      <c r="AI36" s="68">
        <f>'DATA MAKLUMAT MURID'!AL42</f>
        <v>6</v>
      </c>
      <c r="AJ36" s="68">
        <f>'DATA MAKLUMAT MURID'!AM42</f>
        <v>6</v>
      </c>
    </row>
    <row r="37" spans="1:36">
      <c r="A37">
        <v>33</v>
      </c>
      <c r="B37" s="68">
        <f>'DATA MAKLUMAT MURID'!E43</f>
        <v>2</v>
      </c>
      <c r="C37" s="68">
        <f>'DATA MAKLUMAT MURID'!F43</f>
        <v>3</v>
      </c>
      <c r="D37" s="68">
        <f>'DATA MAKLUMAT MURID'!G43</f>
        <v>3</v>
      </c>
      <c r="E37" s="68">
        <f>'DATA MAKLUMAT MURID'!H43</f>
        <v>3</v>
      </c>
      <c r="F37" s="68">
        <f>'DATA MAKLUMAT MURID'!I43</f>
        <v>3</v>
      </c>
      <c r="G37" s="68">
        <f>'DATA MAKLUMAT MURID'!J43</f>
        <v>3</v>
      </c>
      <c r="H37" s="68">
        <f>'DATA MAKLUMAT MURID'!K43</f>
        <v>3</v>
      </c>
      <c r="I37" s="68">
        <f>'DATA MAKLUMAT MURID'!L43</f>
        <v>3</v>
      </c>
      <c r="J37" s="68">
        <f>'DATA MAKLUMAT MURID'!M43</f>
        <v>3</v>
      </c>
      <c r="K37" s="68">
        <f>'DATA MAKLUMAT MURID'!N43</f>
        <v>3</v>
      </c>
      <c r="L37" s="68">
        <f>'DATA MAKLUMAT MURID'!O43</f>
        <v>3</v>
      </c>
      <c r="M37" s="68">
        <f>'DATA MAKLUMAT MURID'!P43</f>
        <v>3</v>
      </c>
      <c r="N37" s="68">
        <f>'DATA MAKLUMAT MURID'!Q43</f>
        <v>3</v>
      </c>
      <c r="O37" s="68">
        <f>'DATA MAKLUMAT MURID'!R43</f>
        <v>3</v>
      </c>
      <c r="P37" s="68">
        <f>'DATA MAKLUMAT MURID'!S43</f>
        <v>3</v>
      </c>
      <c r="Q37" s="68">
        <f>'DATA MAKLUMAT MURID'!T43</f>
        <v>3</v>
      </c>
      <c r="R37" s="68">
        <f>'DATA MAKLUMAT MURID'!U43</f>
        <v>3</v>
      </c>
      <c r="S37" s="68">
        <f>'DATA MAKLUMAT MURID'!V43</f>
        <v>3</v>
      </c>
      <c r="T37" s="68">
        <f>'DATA MAKLUMAT MURID'!W43</f>
        <v>3</v>
      </c>
      <c r="U37" s="68">
        <f>'DATA MAKLUMAT MURID'!X43</f>
        <v>3</v>
      </c>
      <c r="V37" s="68">
        <f>'DATA MAKLUMAT MURID'!Y43</f>
        <v>3</v>
      </c>
      <c r="W37" s="68">
        <f>'DATA MAKLUMAT MURID'!Z43</f>
        <v>3</v>
      </c>
      <c r="X37" s="68">
        <f>'DATA MAKLUMAT MURID'!AA43</f>
        <v>3</v>
      </c>
      <c r="Y37" s="68">
        <f>'DATA MAKLUMAT MURID'!AB43</f>
        <v>3</v>
      </c>
      <c r="Z37" s="68">
        <f>'DATA MAKLUMAT MURID'!AC43</f>
        <v>3</v>
      </c>
      <c r="AA37" s="68">
        <f>'DATA MAKLUMAT MURID'!AD43</f>
        <v>3</v>
      </c>
      <c r="AB37" s="68">
        <f>'DATA MAKLUMAT MURID'!AE43</f>
        <v>3</v>
      </c>
      <c r="AC37" s="68">
        <f>'DATA MAKLUMAT MURID'!AF43</f>
        <v>3</v>
      </c>
      <c r="AD37" s="68">
        <f>'DATA MAKLUMAT MURID'!AG43</f>
        <v>3</v>
      </c>
      <c r="AE37" s="68">
        <f>'DATA MAKLUMAT MURID'!AH43</f>
        <v>3</v>
      </c>
      <c r="AF37" s="68">
        <f>'DATA MAKLUMAT MURID'!AI43</f>
        <v>3</v>
      </c>
      <c r="AG37" s="68">
        <f>'DATA MAKLUMAT MURID'!AJ43</f>
        <v>3</v>
      </c>
      <c r="AH37" s="68">
        <f>'DATA MAKLUMAT MURID'!AK43</f>
        <v>3</v>
      </c>
      <c r="AI37" s="68">
        <f>'DATA MAKLUMAT MURID'!AL43</f>
        <v>3</v>
      </c>
      <c r="AJ37" s="68">
        <f>'DATA MAKLUMAT MURID'!AM43</f>
        <v>3</v>
      </c>
    </row>
    <row r="38" spans="1:36">
      <c r="A38">
        <v>34</v>
      </c>
      <c r="B38" s="68">
        <f>'DATA MAKLUMAT MURID'!E44</f>
        <v>3</v>
      </c>
      <c r="C38" s="68">
        <f>'DATA MAKLUMAT MURID'!F44</f>
        <v>6</v>
      </c>
      <c r="D38" s="68">
        <f>'DATA MAKLUMAT MURID'!G44</f>
        <v>6</v>
      </c>
      <c r="E38" s="68">
        <f>'DATA MAKLUMAT MURID'!H44</f>
        <v>6</v>
      </c>
      <c r="F38" s="68">
        <f>'DATA MAKLUMAT MURID'!I44</f>
        <v>6</v>
      </c>
      <c r="G38" s="68">
        <f>'DATA MAKLUMAT MURID'!J44</f>
        <v>6</v>
      </c>
      <c r="H38" s="68">
        <f>'DATA MAKLUMAT MURID'!K44</f>
        <v>6</v>
      </c>
      <c r="I38" s="68">
        <f>'DATA MAKLUMAT MURID'!L44</f>
        <v>6</v>
      </c>
      <c r="J38" s="68">
        <f>'DATA MAKLUMAT MURID'!M44</f>
        <v>6</v>
      </c>
      <c r="K38" s="68">
        <f>'DATA MAKLUMAT MURID'!N44</f>
        <v>6</v>
      </c>
      <c r="L38" s="68">
        <f>'DATA MAKLUMAT MURID'!O44</f>
        <v>6</v>
      </c>
      <c r="M38" s="68">
        <f>'DATA MAKLUMAT MURID'!P44</f>
        <v>6</v>
      </c>
      <c r="N38" s="68">
        <f>'DATA MAKLUMAT MURID'!Q44</f>
        <v>6</v>
      </c>
      <c r="O38" s="68">
        <f>'DATA MAKLUMAT MURID'!R44</f>
        <v>4</v>
      </c>
      <c r="P38" s="68">
        <f>'DATA MAKLUMAT MURID'!S44</f>
        <v>6</v>
      </c>
      <c r="Q38" s="68">
        <f>'DATA MAKLUMAT MURID'!T44</f>
        <v>5</v>
      </c>
      <c r="R38" s="68">
        <f>'DATA MAKLUMAT MURID'!U44</f>
        <v>4</v>
      </c>
      <c r="S38" s="68">
        <f>'DATA MAKLUMAT MURID'!V44</f>
        <v>3</v>
      </c>
      <c r="T38" s="68">
        <f>'DATA MAKLUMAT MURID'!W44</f>
        <v>2</v>
      </c>
      <c r="U38" s="68">
        <f>'DATA MAKLUMAT MURID'!X44</f>
        <v>6</v>
      </c>
      <c r="V38" s="68">
        <f>'DATA MAKLUMAT MURID'!Y44</f>
        <v>6</v>
      </c>
      <c r="W38" s="68">
        <f>'DATA MAKLUMAT MURID'!Z44</f>
        <v>6</v>
      </c>
      <c r="X38" s="68">
        <f>'DATA MAKLUMAT MURID'!AA44</f>
        <v>6</v>
      </c>
      <c r="Y38" s="68">
        <f>'DATA MAKLUMAT MURID'!AB44</f>
        <v>6</v>
      </c>
      <c r="Z38" s="68">
        <f>'DATA MAKLUMAT MURID'!AC44</f>
        <v>6</v>
      </c>
      <c r="AA38" s="68">
        <f>'DATA MAKLUMAT MURID'!AD44</f>
        <v>6</v>
      </c>
      <c r="AB38" s="68">
        <f>'DATA MAKLUMAT MURID'!AE44</f>
        <v>6</v>
      </c>
      <c r="AC38" s="68">
        <f>'DATA MAKLUMAT MURID'!AF44</f>
        <v>6</v>
      </c>
      <c r="AD38" s="68">
        <f>'DATA MAKLUMAT MURID'!AG44</f>
        <v>6</v>
      </c>
      <c r="AE38" s="68">
        <f>'DATA MAKLUMAT MURID'!AH44</f>
        <v>6</v>
      </c>
      <c r="AF38" s="68">
        <f>'DATA MAKLUMAT MURID'!AI44</f>
        <v>6</v>
      </c>
      <c r="AG38" s="68">
        <f>'DATA MAKLUMAT MURID'!AJ44</f>
        <v>6</v>
      </c>
      <c r="AH38" s="68">
        <f>'DATA MAKLUMAT MURID'!AK44</f>
        <v>6</v>
      </c>
      <c r="AI38" s="68">
        <f>'DATA MAKLUMAT MURID'!AL44</f>
        <v>6</v>
      </c>
      <c r="AJ38" s="68">
        <f>'DATA MAKLUMAT MURID'!AM44</f>
        <v>6</v>
      </c>
    </row>
    <row r="39" spans="1:36" ht="18" customHeight="1"/>
    <row r="40" spans="1:36">
      <c r="G40" t="s">
        <v>416</v>
      </c>
    </row>
    <row r="41" spans="1:36">
      <c r="F41" t="s">
        <v>417</v>
      </c>
      <c r="H41">
        <v>1</v>
      </c>
      <c r="I41">
        <v>2</v>
      </c>
      <c r="J41">
        <v>3</v>
      </c>
      <c r="K41">
        <v>4</v>
      </c>
      <c r="L41">
        <v>5</v>
      </c>
      <c r="M41">
        <v>6</v>
      </c>
    </row>
    <row r="42" spans="1:36">
      <c r="F42" s="185" t="s">
        <v>7</v>
      </c>
      <c r="G42" t="str">
        <f>B3</f>
        <v>MEMERHATI</v>
      </c>
      <c r="H42">
        <f>COUNTIF(B5:B38,1)</f>
        <v>0</v>
      </c>
      <c r="I42">
        <f>COUNTIF(B5:B38,2)</f>
        <v>15</v>
      </c>
      <c r="J42">
        <f>COUNTIF(B5:B38,3)</f>
        <v>13</v>
      </c>
      <c r="K42">
        <f>COUNTIF(B5:B38,4)</f>
        <v>6</v>
      </c>
      <c r="L42">
        <f>COUNTIF(B5:B38,5)</f>
        <v>0</v>
      </c>
      <c r="M42">
        <f>COUNTIF(B5:B38,6)</f>
        <v>0</v>
      </c>
      <c r="O42">
        <f>SUM(H42:M42)</f>
        <v>34</v>
      </c>
    </row>
    <row r="43" spans="1:36">
      <c r="F43" s="185"/>
      <c r="G43" t="str">
        <f>C3</f>
        <v>MENGELAS</v>
      </c>
      <c r="H43">
        <f>COUNTIF(C5:C38,1)</f>
        <v>0</v>
      </c>
      <c r="I43">
        <f>COUNTIF(C5:C38,2)</f>
        <v>0</v>
      </c>
      <c r="J43">
        <f>COUNTIF(C5:C38,3)</f>
        <v>15</v>
      </c>
      <c r="K43">
        <f>COUNTIF(C5:C38,4)</f>
        <v>5</v>
      </c>
      <c r="L43">
        <f>COUNTIF(C5:C38,5)</f>
        <v>1</v>
      </c>
      <c r="M43">
        <f>COUNTIF(C5:C38,6)</f>
        <v>13</v>
      </c>
      <c r="O43">
        <f t="shared" ref="O43:O55" si="0">SUM(H43:M43)</f>
        <v>34</v>
      </c>
    </row>
    <row r="44" spans="1:36">
      <c r="F44" s="185"/>
      <c r="G44" t="str">
        <f>D3</f>
        <v>MENGUKUR MENGGUNAKAN NOMBOR</v>
      </c>
      <c r="H44">
        <f>COUNTIF(D5:D38,1)</f>
        <v>0</v>
      </c>
      <c r="I44">
        <f>COUNTIF(D5:D38,2)</f>
        <v>0</v>
      </c>
      <c r="J44">
        <f>COUNTIF(D5:D38,3)</f>
        <v>14</v>
      </c>
      <c r="K44">
        <f>COUNTIF(D5:D38,4)</f>
        <v>6</v>
      </c>
      <c r="L44">
        <f>COUNTIF(D5:D38,5)</f>
        <v>0</v>
      </c>
      <c r="M44">
        <f>COUNTIF(D5:D38,6)</f>
        <v>14</v>
      </c>
      <c r="O44">
        <f t="shared" si="0"/>
        <v>34</v>
      </c>
    </row>
    <row r="45" spans="1:36">
      <c r="F45" s="185"/>
      <c r="G45" t="str">
        <f>E3</f>
        <v>MEMBUAT INFERENS</v>
      </c>
      <c r="H45">
        <f>COUNTIF(E5:E38,1)</f>
        <v>0</v>
      </c>
      <c r="I45">
        <f>COUNTIF(E5:E38,2)</f>
        <v>0</v>
      </c>
      <c r="J45">
        <f>COUNTIF(E5:E38,3)</f>
        <v>16</v>
      </c>
      <c r="K45">
        <f>COUNTIF(E5:E38,4)</f>
        <v>5</v>
      </c>
      <c r="L45">
        <f>COUNTIF(E5:E38,5)</f>
        <v>0</v>
      </c>
      <c r="M45">
        <f>COUNTIF(E5:E38,6)</f>
        <v>13</v>
      </c>
      <c r="O45">
        <f t="shared" si="0"/>
        <v>34</v>
      </c>
    </row>
    <row r="46" spans="1:36">
      <c r="F46" s="185"/>
      <c r="G46" t="str">
        <f>F3</f>
        <v>MERAMAL</v>
      </c>
      <c r="H46">
        <f>COUNTIF(F5:F38,1)</f>
        <v>0</v>
      </c>
      <c r="I46">
        <f>COUNTIF(F5:F38,2)</f>
        <v>0</v>
      </c>
      <c r="J46">
        <f>COUNTIF(F5:F38,3)</f>
        <v>14</v>
      </c>
      <c r="K46">
        <f>COUNTIF(F5:F38,4)</f>
        <v>7</v>
      </c>
      <c r="L46">
        <f>COUNTIF(F5:F38,5)</f>
        <v>0</v>
      </c>
      <c r="M46">
        <f>COUNTIF(F5:F38,6)</f>
        <v>13</v>
      </c>
      <c r="O46">
        <f t="shared" si="0"/>
        <v>34</v>
      </c>
    </row>
    <row r="47" spans="1:36">
      <c r="F47" s="185"/>
      <c r="G47" t="str">
        <f>G3</f>
        <v>BERKOMUNIKASI</v>
      </c>
      <c r="H47">
        <f>COUNTIF(G5:G38,1)</f>
        <v>0</v>
      </c>
      <c r="I47">
        <f>COUNTIF(G5:G38,2)</f>
        <v>0</v>
      </c>
      <c r="J47">
        <f>COUNTIF(G5:G38,3)</f>
        <v>14</v>
      </c>
      <c r="K47">
        <f>COUNTIF(G5:G38,4)</f>
        <v>0</v>
      </c>
      <c r="L47">
        <f>COUNTIF(G5:G38,5)</f>
        <v>7</v>
      </c>
      <c r="M47">
        <f>COUNTIF(G5:G38,6)</f>
        <v>13</v>
      </c>
      <c r="O47">
        <f t="shared" si="0"/>
        <v>34</v>
      </c>
    </row>
    <row r="48" spans="1:36">
      <c r="F48" s="185"/>
      <c r="G48" t="str">
        <f>H3</f>
        <v>MENGGUNAKAN PERHUBUNGAN RUANG DAN MASA</v>
      </c>
      <c r="H48">
        <f>COUNTIF(H5:H38,1)</f>
        <v>0</v>
      </c>
      <c r="I48">
        <f>COUNTIF(H5:H38,2)</f>
        <v>0</v>
      </c>
      <c r="J48">
        <f>COUNTIF(H5:H38,3)</f>
        <v>15</v>
      </c>
      <c r="K48">
        <f>COUNTIF(H5:H38,4)</f>
        <v>0</v>
      </c>
      <c r="L48">
        <f>COUNTIF(H5:H38,5)</f>
        <v>5</v>
      </c>
      <c r="M48">
        <f>COUNTIF(H5:H38,6)</f>
        <v>14</v>
      </c>
      <c r="O48">
        <f t="shared" si="0"/>
        <v>34</v>
      </c>
    </row>
    <row r="49" spans="6:15">
      <c r="F49" s="185"/>
      <c r="G49" t="str">
        <f>I3</f>
        <v>MENTAFSIR DATA</v>
      </c>
      <c r="H49">
        <f>COUNTIF(I5:I38,1)</f>
        <v>0</v>
      </c>
      <c r="I49">
        <f>COUNTIF(I5:I38,2)</f>
        <v>0</v>
      </c>
      <c r="J49">
        <f>COUNTIF(I5:I38,3)</f>
        <v>15</v>
      </c>
      <c r="K49">
        <f>COUNTIF(I5:I38,4)</f>
        <v>0</v>
      </c>
      <c r="L49">
        <f>COUNTIF(I5:I38,5)</f>
        <v>6</v>
      </c>
      <c r="M49">
        <f>COUNTIF(I5:I38,6)</f>
        <v>13</v>
      </c>
      <c r="O49">
        <f t="shared" si="0"/>
        <v>34</v>
      </c>
    </row>
    <row r="50" spans="6:15">
      <c r="F50" s="185"/>
      <c r="G50" t="str">
        <f>J3</f>
        <v>MENDEFINISI SECARA OPERASI</v>
      </c>
      <c r="H50">
        <f>COUNTIF(J5:J38,1)</f>
        <v>0</v>
      </c>
      <c r="I50">
        <f>COUNTIF(J5:J38,2)</f>
        <v>0</v>
      </c>
      <c r="J50">
        <f>COUNTIF(J5:J38,3)</f>
        <v>14</v>
      </c>
      <c r="K50">
        <f>COUNTIF(J5:J38,4)</f>
        <v>2</v>
      </c>
      <c r="L50">
        <f>COUNTIF(J5:J38,5)</f>
        <v>5</v>
      </c>
      <c r="M50">
        <f>COUNTIF(J5:J38,6)</f>
        <v>13</v>
      </c>
      <c r="O50">
        <f t="shared" si="0"/>
        <v>34</v>
      </c>
    </row>
    <row r="51" spans="6:15">
      <c r="F51" s="185"/>
      <c r="G51" s="71" t="str">
        <f>K3</f>
        <v>MENGAWAL PEMBOLEH UBAH</v>
      </c>
      <c r="H51">
        <f>COUNTIF(K5:K38,1)</f>
        <v>0</v>
      </c>
      <c r="I51">
        <f>COUNTIF(K5:K38,2)</f>
        <v>0</v>
      </c>
      <c r="J51">
        <f>COUNTIF(K5:K38,3)</f>
        <v>14</v>
      </c>
      <c r="K51">
        <f>COUNTIF(K5:K38,4)</f>
        <v>0</v>
      </c>
      <c r="L51">
        <f>COUNTIF(K5:K38,5)</f>
        <v>7</v>
      </c>
      <c r="M51">
        <f>COUNTIF(K5:K38,6)</f>
        <v>13</v>
      </c>
      <c r="O51">
        <f t="shared" si="0"/>
        <v>34</v>
      </c>
    </row>
    <row r="52" spans="6:15">
      <c r="F52" s="185"/>
      <c r="G52" t="str">
        <f>L3</f>
        <v>MEMBUAT HIPOTESIS</v>
      </c>
      <c r="H52">
        <f>COUNTIF(L5:L38,1)</f>
        <v>0</v>
      </c>
      <c r="I52">
        <f>COUNTIF(L5:L38,2)</f>
        <v>0</v>
      </c>
      <c r="J52">
        <f>COUNTIF(L5:L38,3)</f>
        <v>14</v>
      </c>
      <c r="K52">
        <f>COUNTIF(L5:L38,4)</f>
        <v>1</v>
      </c>
      <c r="L52">
        <f>COUNTIF(L5:L38,5)</f>
        <v>0</v>
      </c>
      <c r="M52">
        <f>COUNTIF(L5:L38,6)</f>
        <v>19</v>
      </c>
      <c r="O52">
        <f t="shared" si="0"/>
        <v>34</v>
      </c>
    </row>
    <row r="53" spans="6:15">
      <c r="F53" s="185"/>
      <c r="G53" t="str">
        <f>M3</f>
        <v>MENGEKSPERIMEN</v>
      </c>
      <c r="H53">
        <f>COUNTIF(M5:M38,1)</f>
        <v>0</v>
      </c>
      <c r="I53">
        <f>COUNTIF(M5:M38,2)</f>
        <v>0</v>
      </c>
      <c r="J53">
        <f>COUNTIF(M5:M38,3)</f>
        <v>16</v>
      </c>
      <c r="K53">
        <f>COUNTIF(M5:M38,4)</f>
        <v>0</v>
      </c>
      <c r="L53">
        <f>COUNTIF(M5:M38,5)</f>
        <v>0</v>
      </c>
      <c r="M53">
        <f>COUNTIF(M5:M38,6)</f>
        <v>18</v>
      </c>
      <c r="O53">
        <f t="shared" si="0"/>
        <v>34</v>
      </c>
    </row>
    <row r="54" spans="6:15">
      <c r="F54" s="185"/>
      <c r="G54" t="str">
        <f>N3</f>
        <v>KEMAHIRAN MANIPULATIF</v>
      </c>
      <c r="H54">
        <f>COUNTIF(N5:N38,1)</f>
        <v>0</v>
      </c>
      <c r="I54">
        <f>COUNTIF(N5:N38,2)</f>
        <v>0</v>
      </c>
      <c r="J54">
        <f>COUNTIF(N5:N38,3)</f>
        <v>14</v>
      </c>
      <c r="K54">
        <f>COUNTIF(N5:N38,4)</f>
        <v>2</v>
      </c>
      <c r="L54">
        <f>COUNTIF(N5:N38,5)</f>
        <v>0</v>
      </c>
      <c r="M54">
        <f>COUNTIF(N5:N38,6)</f>
        <v>18</v>
      </c>
      <c r="O54">
        <f t="shared" si="0"/>
        <v>34</v>
      </c>
    </row>
    <row r="55" spans="6:15">
      <c r="F55" s="185"/>
      <c r="G55" t="str">
        <f>O3</f>
        <v>PERATURAN BILIK SAINS</v>
      </c>
      <c r="H55">
        <f>COUNTIF(O5:O38,1)</f>
        <v>0</v>
      </c>
      <c r="I55">
        <f>COUNTIF(O5:O38,2)</f>
        <v>1</v>
      </c>
      <c r="J55">
        <f>COUNTIF(O5:O38,3)</f>
        <v>19</v>
      </c>
      <c r="K55">
        <f>COUNTIF(O5:O38,4)</f>
        <v>13</v>
      </c>
      <c r="L55">
        <f>COUNTIF(O5:O38,5)</f>
        <v>1</v>
      </c>
      <c r="M55">
        <f>COUNTIF(O5:O38,6)</f>
        <v>0</v>
      </c>
      <c r="O55">
        <f t="shared" si="0"/>
        <v>34</v>
      </c>
    </row>
  </sheetData>
  <mergeCells count="9">
    <mergeCell ref="F42:F55"/>
    <mergeCell ref="P1:AI1"/>
    <mergeCell ref="P3:T3"/>
    <mergeCell ref="V3:W3"/>
    <mergeCell ref="X3:AB3"/>
    <mergeCell ref="AC3:AD3"/>
    <mergeCell ref="AF3:AG3"/>
    <mergeCell ref="AH3:AI3"/>
    <mergeCell ref="B1:O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workbookViewId="0">
      <selection activeCell="P3" sqref="P3:T3"/>
    </sheetView>
  </sheetViews>
  <sheetFormatPr defaultRowHeight="15"/>
  <cols>
    <col min="1" max="15" width="5.5703125" customWidth="1"/>
    <col min="16" max="35" width="6.140625" customWidth="1"/>
  </cols>
  <sheetData>
    <row r="1" spans="1:36">
      <c r="B1" s="188" t="s">
        <v>407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6" t="s">
        <v>211</v>
      </c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70" t="s">
        <v>13</v>
      </c>
    </row>
    <row r="3" spans="1:36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187" t="s">
        <v>408</v>
      </c>
      <c r="Q3" s="187"/>
      <c r="R3" s="187"/>
      <c r="S3" s="187"/>
      <c r="T3" s="187"/>
      <c r="U3" t="s">
        <v>409</v>
      </c>
      <c r="V3" s="187" t="s">
        <v>410</v>
      </c>
      <c r="W3" s="187"/>
      <c r="X3" s="187" t="s">
        <v>411</v>
      </c>
      <c r="Y3" s="187"/>
      <c r="Z3" s="187"/>
      <c r="AA3" s="187"/>
      <c r="AB3" s="187"/>
      <c r="AC3" s="187" t="s">
        <v>412</v>
      </c>
      <c r="AD3" s="187"/>
      <c r="AE3" t="s">
        <v>413</v>
      </c>
      <c r="AF3" s="187" t="s">
        <v>414</v>
      </c>
      <c r="AG3" s="187"/>
      <c r="AH3" s="187" t="s">
        <v>415</v>
      </c>
      <c r="AI3" s="187"/>
    </row>
    <row r="4" spans="1:36">
      <c r="A4" t="s">
        <v>7</v>
      </c>
      <c r="B4">
        <v>1.1000000000000001</v>
      </c>
      <c r="C4">
        <v>1</v>
      </c>
      <c r="O4">
        <v>2.1</v>
      </c>
      <c r="P4">
        <v>1</v>
      </c>
      <c r="Q4">
        <v>2</v>
      </c>
      <c r="R4">
        <v>3</v>
      </c>
      <c r="S4">
        <v>4</v>
      </c>
      <c r="T4">
        <v>5</v>
      </c>
      <c r="U4">
        <v>6</v>
      </c>
      <c r="V4">
        <v>7</v>
      </c>
      <c r="W4">
        <v>8</v>
      </c>
      <c r="X4">
        <v>9</v>
      </c>
      <c r="Y4">
        <v>10</v>
      </c>
      <c r="Z4">
        <v>11</v>
      </c>
      <c r="AA4">
        <v>12</v>
      </c>
      <c r="AB4">
        <v>13</v>
      </c>
      <c r="AC4">
        <v>14</v>
      </c>
      <c r="AD4">
        <v>15</v>
      </c>
      <c r="AE4">
        <v>16</v>
      </c>
      <c r="AF4">
        <v>17</v>
      </c>
      <c r="AG4">
        <v>18</v>
      </c>
      <c r="AH4">
        <v>19</v>
      </c>
      <c r="AI4">
        <v>20</v>
      </c>
    </row>
    <row r="5" spans="1:36">
      <c r="A5">
        <v>1</v>
      </c>
      <c r="B5" s="68">
        <f>'DATA MAKLUMAT MURID'!E11</f>
        <v>3</v>
      </c>
      <c r="C5" s="68">
        <f>'DATA MAKLUMAT MURID'!F11</f>
        <v>6</v>
      </c>
      <c r="D5" s="68">
        <f>'DATA MAKLUMAT MURID'!G11</f>
        <v>6</v>
      </c>
      <c r="E5" s="68">
        <f>'DATA MAKLUMAT MURID'!H11</f>
        <v>6</v>
      </c>
      <c r="F5" s="68">
        <f>'DATA MAKLUMAT MURID'!I11</f>
        <v>6</v>
      </c>
      <c r="G5" s="68">
        <f>'DATA MAKLUMAT MURID'!J11</f>
        <v>6</v>
      </c>
      <c r="H5" s="68">
        <f>'DATA MAKLUMAT MURID'!K11</f>
        <v>6</v>
      </c>
      <c r="I5" s="68">
        <f>'DATA MAKLUMAT MURID'!L11</f>
        <v>6</v>
      </c>
      <c r="J5" s="68">
        <f>'DATA MAKLUMAT MURID'!M11</f>
        <v>6</v>
      </c>
      <c r="K5" s="68">
        <f>'DATA MAKLUMAT MURID'!N11</f>
        <v>6</v>
      </c>
      <c r="L5" s="68">
        <f>'DATA MAKLUMAT MURID'!O11</f>
        <v>6</v>
      </c>
      <c r="M5" s="68">
        <f>'DATA MAKLUMAT MURID'!P11</f>
        <v>6</v>
      </c>
      <c r="N5" s="68">
        <f>'DATA MAKLUMAT MURID'!Q11</f>
        <v>6</v>
      </c>
      <c r="O5" s="68">
        <f>'DATA MAKLUMAT MURID'!R11</f>
        <v>4</v>
      </c>
      <c r="P5" s="68">
        <f>'DATA MAKLUMAT MURID'!S11</f>
        <v>6</v>
      </c>
      <c r="Q5" s="68">
        <f>'DATA MAKLUMAT MURID'!T11</f>
        <v>5</v>
      </c>
      <c r="R5" s="68">
        <f>'DATA MAKLUMAT MURID'!U11</f>
        <v>4</v>
      </c>
      <c r="S5" s="68">
        <f>'DATA MAKLUMAT MURID'!V11</f>
        <v>3</v>
      </c>
      <c r="T5" s="68">
        <f>'DATA MAKLUMAT MURID'!W11</f>
        <v>2</v>
      </c>
      <c r="U5" s="68">
        <f>'DATA MAKLUMAT MURID'!X11</f>
        <v>6</v>
      </c>
      <c r="V5" s="68">
        <f>'DATA MAKLUMAT MURID'!Y11</f>
        <v>6</v>
      </c>
      <c r="W5" s="68">
        <f>'DATA MAKLUMAT MURID'!Z11</f>
        <v>6</v>
      </c>
      <c r="X5" s="68">
        <f>'DATA MAKLUMAT MURID'!AA11</f>
        <v>6</v>
      </c>
      <c r="Y5" s="68">
        <f>'DATA MAKLUMAT MURID'!AB11</f>
        <v>6</v>
      </c>
      <c r="Z5" s="68">
        <f>'DATA MAKLUMAT MURID'!AC11</f>
        <v>6</v>
      </c>
      <c r="AA5" s="68">
        <f>'DATA MAKLUMAT MURID'!AD11</f>
        <v>6</v>
      </c>
      <c r="AB5" s="68">
        <f>'DATA MAKLUMAT MURID'!AE11</f>
        <v>6</v>
      </c>
      <c r="AC5" s="68">
        <f>'DATA MAKLUMAT MURID'!AF11</f>
        <v>6</v>
      </c>
      <c r="AD5" s="68">
        <f>'DATA MAKLUMAT MURID'!AG11</f>
        <v>6</v>
      </c>
      <c r="AE5" s="68">
        <f>'DATA MAKLUMAT MURID'!AH11</f>
        <v>6</v>
      </c>
      <c r="AF5" s="68">
        <f>'DATA MAKLUMAT MURID'!AI11</f>
        <v>6</v>
      </c>
      <c r="AG5" s="68">
        <f>'DATA MAKLUMAT MURID'!AJ11</f>
        <v>6</v>
      </c>
      <c r="AH5" s="68">
        <f>'DATA MAKLUMAT MURID'!AK11</f>
        <v>6</v>
      </c>
      <c r="AI5" s="68">
        <f>'DATA MAKLUMAT MURID'!AL11</f>
        <v>6</v>
      </c>
      <c r="AJ5" s="68">
        <f>'DATA MAKLUMAT MURID'!AM11</f>
        <v>6</v>
      </c>
    </row>
    <row r="6" spans="1:36">
      <c r="A6">
        <v>2</v>
      </c>
      <c r="B6" s="68">
        <f>'DATA MAKLUMAT MURID'!E12</f>
        <v>2</v>
      </c>
      <c r="C6" s="68">
        <f>'DATA MAKLUMAT MURID'!F12</f>
        <v>3</v>
      </c>
      <c r="D6" s="68">
        <f>'DATA MAKLUMAT MURID'!G12</f>
        <v>3</v>
      </c>
      <c r="E6" s="68">
        <f>'DATA MAKLUMAT MURID'!H12</f>
        <v>3</v>
      </c>
      <c r="F6" s="68">
        <f>'DATA MAKLUMAT MURID'!I12</f>
        <v>3</v>
      </c>
      <c r="G6" s="68">
        <f>'DATA MAKLUMAT MURID'!J12</f>
        <v>3</v>
      </c>
      <c r="H6" s="68">
        <f>'DATA MAKLUMAT MURID'!K12</f>
        <v>3</v>
      </c>
      <c r="I6" s="68">
        <f>'DATA MAKLUMAT MURID'!L12</f>
        <v>3</v>
      </c>
      <c r="J6" s="68">
        <f>'DATA MAKLUMAT MURID'!M12</f>
        <v>3</v>
      </c>
      <c r="K6" s="68">
        <f>'DATA MAKLUMAT MURID'!N12</f>
        <v>3</v>
      </c>
      <c r="L6" s="68">
        <f>'DATA MAKLUMAT MURID'!O12</f>
        <v>3</v>
      </c>
      <c r="M6" s="68">
        <f>'DATA MAKLUMAT MURID'!P12</f>
        <v>3</v>
      </c>
      <c r="N6" s="68">
        <f>'DATA MAKLUMAT MURID'!Q12</f>
        <v>3</v>
      </c>
      <c r="O6" s="68">
        <f>'DATA MAKLUMAT MURID'!R12</f>
        <v>3</v>
      </c>
      <c r="P6" s="68">
        <f>'DATA MAKLUMAT MURID'!S12</f>
        <v>3</v>
      </c>
      <c r="Q6" s="68">
        <f>'DATA MAKLUMAT MURID'!T12</f>
        <v>3</v>
      </c>
      <c r="R6" s="68">
        <f>'DATA MAKLUMAT MURID'!U12</f>
        <v>3</v>
      </c>
      <c r="S6" s="68">
        <f>'DATA MAKLUMAT MURID'!V12</f>
        <v>3</v>
      </c>
      <c r="T6" s="68">
        <f>'DATA MAKLUMAT MURID'!W12</f>
        <v>3</v>
      </c>
      <c r="U6" s="68">
        <f>'DATA MAKLUMAT MURID'!X12</f>
        <v>3</v>
      </c>
      <c r="V6" s="68">
        <f>'DATA MAKLUMAT MURID'!Y12</f>
        <v>3</v>
      </c>
      <c r="W6" s="68">
        <f>'DATA MAKLUMAT MURID'!Z12</f>
        <v>3</v>
      </c>
      <c r="X6" s="68">
        <f>'DATA MAKLUMAT MURID'!AA12</f>
        <v>3</v>
      </c>
      <c r="Y6" s="68">
        <f>'DATA MAKLUMAT MURID'!AB12</f>
        <v>3</v>
      </c>
      <c r="Z6" s="68">
        <f>'DATA MAKLUMAT MURID'!AC12</f>
        <v>3</v>
      </c>
      <c r="AA6" s="68">
        <f>'DATA MAKLUMAT MURID'!AD12</f>
        <v>3</v>
      </c>
      <c r="AB6" s="68">
        <f>'DATA MAKLUMAT MURID'!AE12</f>
        <v>3</v>
      </c>
      <c r="AC6" s="68">
        <f>'DATA MAKLUMAT MURID'!AF12</f>
        <v>3</v>
      </c>
      <c r="AD6" s="68">
        <f>'DATA MAKLUMAT MURID'!AG12</f>
        <v>3</v>
      </c>
      <c r="AE6" s="68">
        <f>'DATA MAKLUMAT MURID'!AH12</f>
        <v>3</v>
      </c>
      <c r="AF6" s="68">
        <f>'DATA MAKLUMAT MURID'!AI12</f>
        <v>3</v>
      </c>
      <c r="AG6" s="68">
        <f>'DATA MAKLUMAT MURID'!AJ12</f>
        <v>3</v>
      </c>
      <c r="AH6" s="68">
        <f>'DATA MAKLUMAT MURID'!AK12</f>
        <v>3</v>
      </c>
      <c r="AI6" s="68">
        <f>'DATA MAKLUMAT MURID'!AL12</f>
        <v>3</v>
      </c>
      <c r="AJ6" s="68">
        <f>'DATA MAKLUMAT MURID'!AM12</f>
        <v>3</v>
      </c>
    </row>
    <row r="7" spans="1:36">
      <c r="A7">
        <v>3</v>
      </c>
      <c r="B7" s="68">
        <f>'DATA MAKLUMAT MURID'!E13</f>
        <v>2</v>
      </c>
      <c r="C7" s="68">
        <f>'DATA MAKLUMAT MURID'!F13</f>
        <v>3</v>
      </c>
      <c r="D7" s="68">
        <f>'DATA MAKLUMAT MURID'!G13</f>
        <v>3</v>
      </c>
      <c r="E7" s="68">
        <f>'DATA MAKLUMAT MURID'!H13</f>
        <v>3</v>
      </c>
      <c r="F7" s="68">
        <f>'DATA MAKLUMAT MURID'!I13</f>
        <v>3</v>
      </c>
      <c r="G7" s="68">
        <f>'DATA MAKLUMAT MURID'!J13</f>
        <v>3</v>
      </c>
      <c r="H7" s="68">
        <f>'DATA MAKLUMAT MURID'!K13</f>
        <v>3</v>
      </c>
      <c r="I7" s="68">
        <f>'DATA MAKLUMAT MURID'!L13</f>
        <v>3</v>
      </c>
      <c r="J7" s="68">
        <f>'DATA MAKLUMAT MURID'!M13</f>
        <v>3</v>
      </c>
      <c r="K7" s="68">
        <f>'DATA MAKLUMAT MURID'!N13</f>
        <v>3</v>
      </c>
      <c r="L7" s="68">
        <f>'DATA MAKLUMAT MURID'!O13</f>
        <v>3</v>
      </c>
      <c r="M7" s="68">
        <f>'DATA MAKLUMAT MURID'!P13</f>
        <v>3</v>
      </c>
      <c r="N7" s="68">
        <f>'DATA MAKLUMAT MURID'!Q13</f>
        <v>3</v>
      </c>
      <c r="O7" s="68">
        <f>'DATA MAKLUMAT MURID'!R13</f>
        <v>3</v>
      </c>
      <c r="P7" s="68">
        <f>'DATA MAKLUMAT MURID'!S13</f>
        <v>3</v>
      </c>
      <c r="Q7" s="68">
        <f>'DATA MAKLUMAT MURID'!T13</f>
        <v>3</v>
      </c>
      <c r="R7" s="68">
        <f>'DATA MAKLUMAT MURID'!U13</f>
        <v>3</v>
      </c>
      <c r="S7" s="68">
        <f>'DATA MAKLUMAT MURID'!V13</f>
        <v>3</v>
      </c>
      <c r="T7" s="68">
        <f>'DATA MAKLUMAT MURID'!W13</f>
        <v>3</v>
      </c>
      <c r="U7" s="68">
        <f>'DATA MAKLUMAT MURID'!X13</f>
        <v>3</v>
      </c>
      <c r="V7" s="68">
        <f>'DATA MAKLUMAT MURID'!Y13</f>
        <v>3</v>
      </c>
      <c r="W7" s="68">
        <f>'DATA MAKLUMAT MURID'!Z13</f>
        <v>3</v>
      </c>
      <c r="X7" s="68">
        <f>'DATA MAKLUMAT MURID'!AA13</f>
        <v>3</v>
      </c>
      <c r="Y7" s="68">
        <f>'DATA MAKLUMAT MURID'!AB13</f>
        <v>3</v>
      </c>
      <c r="Z7" s="68">
        <f>'DATA MAKLUMAT MURID'!AC13</f>
        <v>3</v>
      </c>
      <c r="AA7" s="68">
        <f>'DATA MAKLUMAT MURID'!AD13</f>
        <v>3</v>
      </c>
      <c r="AB7" s="68">
        <f>'DATA MAKLUMAT MURID'!AE13</f>
        <v>3</v>
      </c>
      <c r="AC7" s="68">
        <f>'DATA MAKLUMAT MURID'!AF13</f>
        <v>3</v>
      </c>
      <c r="AD7" s="68">
        <f>'DATA MAKLUMAT MURID'!AG13</f>
        <v>3</v>
      </c>
      <c r="AE7" s="68">
        <f>'DATA MAKLUMAT MURID'!AH13</f>
        <v>3</v>
      </c>
      <c r="AF7" s="68">
        <f>'DATA MAKLUMAT MURID'!AI13</f>
        <v>3</v>
      </c>
      <c r="AG7" s="68">
        <f>'DATA MAKLUMAT MURID'!AJ13</f>
        <v>3</v>
      </c>
      <c r="AH7" s="68">
        <f>'DATA MAKLUMAT MURID'!AK13</f>
        <v>3</v>
      </c>
      <c r="AI7" s="68">
        <f>'DATA MAKLUMAT MURID'!AL13</f>
        <v>3</v>
      </c>
      <c r="AJ7" s="68">
        <f>'DATA MAKLUMAT MURID'!AM13</f>
        <v>3</v>
      </c>
    </row>
    <row r="8" spans="1:36">
      <c r="A8">
        <v>4</v>
      </c>
      <c r="B8" s="68">
        <f>'DATA MAKLUMAT MURID'!E14</f>
        <v>2</v>
      </c>
      <c r="C8" s="68">
        <f>'DATA MAKLUMAT MURID'!F14</f>
        <v>3</v>
      </c>
      <c r="D8" s="68">
        <f>'DATA MAKLUMAT MURID'!G14</f>
        <v>3</v>
      </c>
      <c r="E8" s="68">
        <f>'DATA MAKLUMAT MURID'!H14</f>
        <v>3</v>
      </c>
      <c r="F8" s="68">
        <f>'DATA MAKLUMAT MURID'!I14</f>
        <v>3</v>
      </c>
      <c r="G8" s="68">
        <f>'DATA MAKLUMAT MURID'!J14</f>
        <v>3</v>
      </c>
      <c r="H8" s="68">
        <f>'DATA MAKLUMAT MURID'!K14</f>
        <v>3</v>
      </c>
      <c r="I8" s="68">
        <f>'DATA MAKLUMAT MURID'!L14</f>
        <v>3</v>
      </c>
      <c r="J8" s="68">
        <f>'DATA MAKLUMAT MURID'!M14</f>
        <v>3</v>
      </c>
      <c r="K8" s="68">
        <f>'DATA MAKLUMAT MURID'!N14</f>
        <v>3</v>
      </c>
      <c r="L8" s="68">
        <f>'DATA MAKLUMAT MURID'!O14</f>
        <v>3</v>
      </c>
      <c r="M8" s="68">
        <f>'DATA MAKLUMAT MURID'!P14</f>
        <v>3</v>
      </c>
      <c r="N8" s="68">
        <f>'DATA MAKLUMAT MURID'!Q14</f>
        <v>3</v>
      </c>
      <c r="O8" s="68">
        <f>'DATA MAKLUMAT MURID'!R14</f>
        <v>3</v>
      </c>
      <c r="P8" s="68">
        <f>'DATA MAKLUMAT MURID'!S14</f>
        <v>3</v>
      </c>
      <c r="Q8" s="68">
        <f>'DATA MAKLUMAT MURID'!T14</f>
        <v>3</v>
      </c>
      <c r="R8" s="68">
        <f>'DATA MAKLUMAT MURID'!U14</f>
        <v>3</v>
      </c>
      <c r="S8" s="68">
        <f>'DATA MAKLUMAT MURID'!V14</f>
        <v>3</v>
      </c>
      <c r="T8" s="68">
        <f>'DATA MAKLUMAT MURID'!W14</f>
        <v>3</v>
      </c>
      <c r="U8" s="68">
        <f>'DATA MAKLUMAT MURID'!X14</f>
        <v>3</v>
      </c>
      <c r="V8" s="68">
        <f>'DATA MAKLUMAT MURID'!Y14</f>
        <v>3</v>
      </c>
      <c r="W8" s="68">
        <f>'DATA MAKLUMAT MURID'!Z14</f>
        <v>3</v>
      </c>
      <c r="X8" s="68">
        <f>'DATA MAKLUMAT MURID'!AA14</f>
        <v>3</v>
      </c>
      <c r="Y8" s="68">
        <f>'DATA MAKLUMAT MURID'!AB14</f>
        <v>3</v>
      </c>
      <c r="Z8" s="68">
        <f>'DATA MAKLUMAT MURID'!AC14</f>
        <v>3</v>
      </c>
      <c r="AA8" s="68">
        <f>'DATA MAKLUMAT MURID'!AD14</f>
        <v>3</v>
      </c>
      <c r="AB8" s="68">
        <f>'DATA MAKLUMAT MURID'!AE14</f>
        <v>3</v>
      </c>
      <c r="AC8" s="68">
        <f>'DATA MAKLUMAT MURID'!AF14</f>
        <v>3</v>
      </c>
      <c r="AD8" s="68">
        <f>'DATA MAKLUMAT MURID'!AG14</f>
        <v>3</v>
      </c>
      <c r="AE8" s="68">
        <f>'DATA MAKLUMAT MURID'!AH14</f>
        <v>3</v>
      </c>
      <c r="AF8" s="68">
        <f>'DATA MAKLUMAT MURID'!AI14</f>
        <v>3</v>
      </c>
      <c r="AG8" s="68">
        <f>'DATA MAKLUMAT MURID'!AJ14</f>
        <v>3</v>
      </c>
      <c r="AH8" s="68">
        <f>'DATA MAKLUMAT MURID'!AK14</f>
        <v>3</v>
      </c>
      <c r="AI8" s="68">
        <f>'DATA MAKLUMAT MURID'!AL14</f>
        <v>3</v>
      </c>
      <c r="AJ8" s="68">
        <f>'DATA MAKLUMAT MURID'!AM14</f>
        <v>3</v>
      </c>
    </row>
    <row r="9" spans="1:36">
      <c r="A9">
        <v>5</v>
      </c>
      <c r="B9" s="68">
        <f>'DATA MAKLUMAT MURID'!E15</f>
        <v>2</v>
      </c>
      <c r="C9" s="68">
        <f>'DATA MAKLUMAT MURID'!F15</f>
        <v>3</v>
      </c>
      <c r="D9" s="68">
        <f>'DATA MAKLUMAT MURID'!G15</f>
        <v>4</v>
      </c>
      <c r="E9" s="68">
        <f>'DATA MAKLUMAT MURID'!H15</f>
        <v>3</v>
      </c>
      <c r="F9" s="68">
        <f>'DATA MAKLUMAT MURID'!I15</f>
        <v>4</v>
      </c>
      <c r="G9" s="68">
        <f>'DATA MAKLUMAT MURID'!J15</f>
        <v>5</v>
      </c>
      <c r="H9" s="68">
        <f>'DATA MAKLUMAT MURID'!K15</f>
        <v>3</v>
      </c>
      <c r="I9" s="68">
        <f>'DATA MAKLUMAT MURID'!L15</f>
        <v>5</v>
      </c>
      <c r="J9" s="68">
        <f>'DATA MAKLUMAT MURID'!M15</f>
        <v>4</v>
      </c>
      <c r="K9" s="68">
        <f>'DATA MAKLUMAT MURID'!N15</f>
        <v>5</v>
      </c>
      <c r="L9" s="68">
        <f>'DATA MAKLUMAT MURID'!O15</f>
        <v>4</v>
      </c>
      <c r="M9" s="68">
        <f>'DATA MAKLUMAT MURID'!P15</f>
        <v>3</v>
      </c>
      <c r="N9" s="68">
        <f>'DATA MAKLUMAT MURID'!Q15</f>
        <v>4</v>
      </c>
      <c r="O9" s="68">
        <f>'DATA MAKLUMAT MURID'!R15</f>
        <v>2</v>
      </c>
      <c r="P9" s="68">
        <f>'DATA MAKLUMAT MURID'!S15</f>
        <v>2</v>
      </c>
      <c r="Q9" s="68">
        <f>'DATA MAKLUMAT MURID'!T15</f>
        <v>3</v>
      </c>
      <c r="R9" s="68">
        <f>'DATA MAKLUMAT MURID'!U15</f>
        <v>4</v>
      </c>
      <c r="S9" s="68">
        <f>'DATA MAKLUMAT MURID'!V15</f>
        <v>5</v>
      </c>
      <c r="T9" s="68">
        <f>'DATA MAKLUMAT MURID'!W15</f>
        <v>3</v>
      </c>
      <c r="U9" s="68">
        <f>'DATA MAKLUMAT MURID'!X15</f>
        <v>3</v>
      </c>
      <c r="V9" s="68">
        <f>'DATA MAKLUMAT MURID'!Y15</f>
        <v>4</v>
      </c>
      <c r="W9" s="68">
        <f>'DATA MAKLUMAT MURID'!Z15</f>
        <v>5</v>
      </c>
      <c r="X9" s="68">
        <f>'DATA MAKLUMAT MURID'!AA15</f>
        <v>5</v>
      </c>
      <c r="Y9" s="68">
        <f>'DATA MAKLUMAT MURID'!AB15</f>
        <v>5</v>
      </c>
      <c r="Z9" s="68">
        <f>'DATA MAKLUMAT MURID'!AC15</f>
        <v>5</v>
      </c>
      <c r="AA9" s="68">
        <f>'DATA MAKLUMAT MURID'!AD15</f>
        <v>4</v>
      </c>
      <c r="AB9" s="68">
        <f>'DATA MAKLUMAT MURID'!AE15</f>
        <v>4</v>
      </c>
      <c r="AC9" s="68">
        <f>'DATA MAKLUMAT MURID'!AF15</f>
        <v>4</v>
      </c>
      <c r="AD9" s="68">
        <f>'DATA MAKLUMAT MURID'!AG15</f>
        <v>3</v>
      </c>
      <c r="AE9" s="68">
        <f>'DATA MAKLUMAT MURID'!AH15</f>
        <v>4</v>
      </c>
      <c r="AF9" s="68">
        <f>'DATA MAKLUMAT MURID'!AI15</f>
        <v>4</v>
      </c>
      <c r="AG9" s="68">
        <f>'DATA MAKLUMAT MURID'!AJ15</f>
        <v>2</v>
      </c>
      <c r="AH9" s="68">
        <f>'DATA MAKLUMAT MURID'!AK15</f>
        <v>3</v>
      </c>
      <c r="AI9" s="68">
        <f>'DATA MAKLUMAT MURID'!AL15</f>
        <v>3</v>
      </c>
      <c r="AJ9" s="68">
        <f>'DATA MAKLUMAT MURID'!AM15</f>
        <v>4</v>
      </c>
    </row>
    <row r="10" spans="1:36">
      <c r="A10">
        <v>6</v>
      </c>
      <c r="B10" s="68">
        <f>'DATA MAKLUMAT MURID'!E16</f>
        <v>3</v>
      </c>
      <c r="C10" s="68">
        <f>'DATA MAKLUMAT MURID'!F16</f>
        <v>6</v>
      </c>
      <c r="D10" s="68">
        <f>'DATA MAKLUMAT MURID'!G16</f>
        <v>6</v>
      </c>
      <c r="E10" s="68">
        <f>'DATA MAKLUMAT MURID'!H16</f>
        <v>6</v>
      </c>
      <c r="F10" s="68">
        <f>'DATA MAKLUMAT MURID'!I16</f>
        <v>6</v>
      </c>
      <c r="G10" s="68">
        <f>'DATA MAKLUMAT MURID'!J16</f>
        <v>6</v>
      </c>
      <c r="H10" s="68">
        <f>'DATA MAKLUMAT MURID'!K16</f>
        <v>6</v>
      </c>
      <c r="I10" s="68">
        <f>'DATA MAKLUMAT MURID'!L16</f>
        <v>6</v>
      </c>
      <c r="J10" s="68">
        <f>'DATA MAKLUMAT MURID'!M16</f>
        <v>6</v>
      </c>
      <c r="K10" s="68">
        <f>'DATA MAKLUMAT MURID'!N16</f>
        <v>6</v>
      </c>
      <c r="L10" s="68">
        <f>'DATA MAKLUMAT MURID'!O16</f>
        <v>6</v>
      </c>
      <c r="M10" s="68">
        <f>'DATA MAKLUMAT MURID'!P16</f>
        <v>6</v>
      </c>
      <c r="N10" s="68">
        <f>'DATA MAKLUMAT MURID'!Q16</f>
        <v>6</v>
      </c>
      <c r="O10" s="68">
        <f>'DATA MAKLUMAT MURID'!R16</f>
        <v>4</v>
      </c>
      <c r="P10" s="68">
        <f>'DATA MAKLUMAT MURID'!S16</f>
        <v>6</v>
      </c>
      <c r="Q10" s="68">
        <f>'DATA MAKLUMAT MURID'!T16</f>
        <v>5</v>
      </c>
      <c r="R10" s="68">
        <f>'DATA MAKLUMAT MURID'!U16</f>
        <v>4</v>
      </c>
      <c r="S10" s="68">
        <f>'DATA MAKLUMAT MURID'!V16</f>
        <v>3</v>
      </c>
      <c r="T10" s="68">
        <f>'DATA MAKLUMAT MURID'!W16</f>
        <v>2</v>
      </c>
      <c r="U10" s="68">
        <f>'DATA MAKLUMAT MURID'!X16</f>
        <v>6</v>
      </c>
      <c r="V10" s="68">
        <f>'DATA MAKLUMAT MURID'!Y16</f>
        <v>6</v>
      </c>
      <c r="W10" s="68">
        <f>'DATA MAKLUMAT MURID'!Z16</f>
        <v>6</v>
      </c>
      <c r="X10" s="68">
        <f>'DATA MAKLUMAT MURID'!AA16</f>
        <v>6</v>
      </c>
      <c r="Y10" s="68">
        <f>'DATA MAKLUMAT MURID'!AB16</f>
        <v>6</v>
      </c>
      <c r="Z10" s="68">
        <f>'DATA MAKLUMAT MURID'!AC16</f>
        <v>6</v>
      </c>
      <c r="AA10" s="68">
        <f>'DATA MAKLUMAT MURID'!AD16</f>
        <v>6</v>
      </c>
      <c r="AB10" s="68">
        <f>'DATA MAKLUMAT MURID'!AE16</f>
        <v>6</v>
      </c>
      <c r="AC10" s="68">
        <f>'DATA MAKLUMAT MURID'!AF16</f>
        <v>6</v>
      </c>
      <c r="AD10" s="68">
        <f>'DATA MAKLUMAT MURID'!AG16</f>
        <v>6</v>
      </c>
      <c r="AE10" s="68">
        <f>'DATA MAKLUMAT MURID'!AH16</f>
        <v>6</v>
      </c>
      <c r="AF10" s="68">
        <f>'DATA MAKLUMAT MURID'!AI16</f>
        <v>6</v>
      </c>
      <c r="AG10" s="68">
        <f>'DATA MAKLUMAT MURID'!AJ16</f>
        <v>6</v>
      </c>
      <c r="AH10" s="68">
        <f>'DATA MAKLUMAT MURID'!AK16</f>
        <v>6</v>
      </c>
      <c r="AI10" s="68">
        <f>'DATA MAKLUMAT MURID'!AL16</f>
        <v>6</v>
      </c>
      <c r="AJ10" s="68">
        <f>'DATA MAKLUMAT MURID'!AM16</f>
        <v>6</v>
      </c>
    </row>
    <row r="11" spans="1:36">
      <c r="A11">
        <v>7</v>
      </c>
      <c r="B11" s="68">
        <f>'DATA MAKLUMAT MURID'!E17</f>
        <v>2</v>
      </c>
      <c r="C11" s="68">
        <f>'DATA MAKLUMAT MURID'!F17</f>
        <v>3</v>
      </c>
      <c r="D11" s="68">
        <f>'DATA MAKLUMAT MURID'!G17</f>
        <v>3</v>
      </c>
      <c r="E11" s="68">
        <f>'DATA MAKLUMAT MURID'!H17</f>
        <v>3</v>
      </c>
      <c r="F11" s="68">
        <f>'DATA MAKLUMAT MURID'!I17</f>
        <v>3</v>
      </c>
      <c r="G11" s="68">
        <f>'DATA MAKLUMAT MURID'!J17</f>
        <v>3</v>
      </c>
      <c r="H11" s="68">
        <f>'DATA MAKLUMAT MURID'!K17</f>
        <v>3</v>
      </c>
      <c r="I11" s="68">
        <f>'DATA MAKLUMAT MURID'!L17</f>
        <v>3</v>
      </c>
      <c r="J11" s="68">
        <f>'DATA MAKLUMAT MURID'!M17</f>
        <v>3</v>
      </c>
      <c r="K11" s="68">
        <f>'DATA MAKLUMAT MURID'!N17</f>
        <v>3</v>
      </c>
      <c r="L11" s="68">
        <f>'DATA MAKLUMAT MURID'!O17</f>
        <v>3</v>
      </c>
      <c r="M11" s="68">
        <f>'DATA MAKLUMAT MURID'!P17</f>
        <v>3</v>
      </c>
      <c r="N11" s="68">
        <f>'DATA MAKLUMAT MURID'!Q17</f>
        <v>3</v>
      </c>
      <c r="O11" s="68">
        <f>'DATA MAKLUMAT MURID'!R17</f>
        <v>3</v>
      </c>
      <c r="P11" s="68">
        <f>'DATA MAKLUMAT MURID'!S17</f>
        <v>3</v>
      </c>
      <c r="Q11" s="68">
        <f>'DATA MAKLUMAT MURID'!T17</f>
        <v>3</v>
      </c>
      <c r="R11" s="68">
        <f>'DATA MAKLUMAT MURID'!U17</f>
        <v>3</v>
      </c>
      <c r="S11" s="68">
        <f>'DATA MAKLUMAT MURID'!V17</f>
        <v>3</v>
      </c>
      <c r="T11" s="68">
        <f>'DATA MAKLUMAT MURID'!W17</f>
        <v>3</v>
      </c>
      <c r="U11" s="68">
        <f>'DATA MAKLUMAT MURID'!X17</f>
        <v>3</v>
      </c>
      <c r="V11" s="68">
        <f>'DATA MAKLUMAT MURID'!Y17</f>
        <v>3</v>
      </c>
      <c r="W11" s="68">
        <f>'DATA MAKLUMAT MURID'!Z17</f>
        <v>3</v>
      </c>
      <c r="X11" s="68">
        <f>'DATA MAKLUMAT MURID'!AA17</f>
        <v>3</v>
      </c>
      <c r="Y11" s="68">
        <f>'DATA MAKLUMAT MURID'!AB17</f>
        <v>3</v>
      </c>
      <c r="Z11" s="68">
        <f>'DATA MAKLUMAT MURID'!AC17</f>
        <v>3</v>
      </c>
      <c r="AA11" s="68">
        <f>'DATA MAKLUMAT MURID'!AD17</f>
        <v>3</v>
      </c>
      <c r="AB11" s="68">
        <f>'DATA MAKLUMAT MURID'!AE17</f>
        <v>3</v>
      </c>
      <c r="AC11" s="68">
        <f>'DATA MAKLUMAT MURID'!AF17</f>
        <v>3</v>
      </c>
      <c r="AD11" s="68">
        <f>'DATA MAKLUMAT MURID'!AG17</f>
        <v>3</v>
      </c>
      <c r="AE11" s="68">
        <f>'DATA MAKLUMAT MURID'!AH17</f>
        <v>3</v>
      </c>
      <c r="AF11" s="68">
        <f>'DATA MAKLUMAT MURID'!AI17</f>
        <v>3</v>
      </c>
      <c r="AG11" s="68">
        <f>'DATA MAKLUMAT MURID'!AJ17</f>
        <v>3</v>
      </c>
      <c r="AH11" s="68">
        <f>'DATA MAKLUMAT MURID'!AK17</f>
        <v>3</v>
      </c>
      <c r="AI11" s="68">
        <f>'DATA MAKLUMAT MURID'!AL17</f>
        <v>3</v>
      </c>
      <c r="AJ11" s="68">
        <f>'DATA MAKLUMAT MURID'!AM17</f>
        <v>3</v>
      </c>
    </row>
    <row r="12" spans="1:36">
      <c r="A12">
        <v>8</v>
      </c>
      <c r="B12" s="68">
        <f>'DATA MAKLUMAT MURID'!E18</f>
        <v>4</v>
      </c>
      <c r="C12" s="68">
        <f>'DATA MAKLUMAT MURID'!F18</f>
        <v>5</v>
      </c>
      <c r="D12" s="68">
        <f>'DATA MAKLUMAT MURID'!G18</f>
        <v>6</v>
      </c>
      <c r="E12" s="68">
        <f>'DATA MAKLUMAT MURID'!H18</f>
        <v>3</v>
      </c>
      <c r="F12" s="68">
        <f>'DATA MAKLUMAT MURID'!I18</f>
        <v>4</v>
      </c>
      <c r="G12" s="68">
        <f>'DATA MAKLUMAT MURID'!J18</f>
        <v>5</v>
      </c>
      <c r="H12" s="68">
        <f>'DATA MAKLUMAT MURID'!K18</f>
        <v>6</v>
      </c>
      <c r="I12" s="68">
        <f>'DATA MAKLUMAT MURID'!L18</f>
        <v>3</v>
      </c>
      <c r="J12" s="68">
        <f>'DATA MAKLUMAT MURID'!M18</f>
        <v>4</v>
      </c>
      <c r="K12" s="68">
        <f>'DATA MAKLUMAT MURID'!N18</f>
        <v>5</v>
      </c>
      <c r="L12" s="68">
        <f>'DATA MAKLUMAT MURID'!O18</f>
        <v>6</v>
      </c>
      <c r="M12" s="68">
        <f>'DATA MAKLUMAT MURID'!P18</f>
        <v>3</v>
      </c>
      <c r="N12" s="68">
        <f>'DATA MAKLUMAT MURID'!Q18</f>
        <v>4</v>
      </c>
      <c r="O12" s="68">
        <f>'DATA MAKLUMAT MURID'!R18</f>
        <v>5</v>
      </c>
      <c r="P12" s="68">
        <f>'DATA MAKLUMAT MURID'!S18</f>
        <v>6</v>
      </c>
      <c r="Q12" s="68">
        <f>'DATA MAKLUMAT MURID'!T18</f>
        <v>4</v>
      </c>
      <c r="R12" s="68">
        <f>'DATA MAKLUMAT MURID'!U18</f>
        <v>4</v>
      </c>
      <c r="S12" s="68">
        <f>'DATA MAKLUMAT MURID'!V18</f>
        <v>4</v>
      </c>
      <c r="T12" s="68">
        <f>'DATA MAKLUMAT MURID'!W18</f>
        <v>4</v>
      </c>
      <c r="U12" s="68">
        <f>'DATA MAKLUMAT MURID'!X18</f>
        <v>5</v>
      </c>
      <c r="V12" s="68">
        <f>'DATA MAKLUMAT MURID'!Y18</f>
        <v>5</v>
      </c>
      <c r="W12" s="68">
        <f>'DATA MAKLUMAT MURID'!Z18</f>
        <v>5</v>
      </c>
      <c r="X12" s="68">
        <f>'DATA MAKLUMAT MURID'!AA18</f>
        <v>6</v>
      </c>
      <c r="Y12" s="68">
        <f>'DATA MAKLUMAT MURID'!AB18</f>
        <v>6</v>
      </c>
      <c r="Z12" s="68">
        <f>'DATA MAKLUMAT MURID'!AC18</f>
        <v>6</v>
      </c>
      <c r="AA12" s="68">
        <f>'DATA MAKLUMAT MURID'!AD18</f>
        <v>4</v>
      </c>
      <c r="AB12" s="68">
        <f>'DATA MAKLUMAT MURID'!AE18</f>
        <v>5</v>
      </c>
      <c r="AC12" s="68">
        <f>'DATA MAKLUMAT MURID'!AF18</f>
        <v>6</v>
      </c>
      <c r="AD12" s="68">
        <f>'DATA MAKLUMAT MURID'!AG18</f>
        <v>4</v>
      </c>
      <c r="AE12" s="68">
        <f>'DATA MAKLUMAT MURID'!AH18</f>
        <v>5</v>
      </c>
      <c r="AF12" s="68">
        <f>'DATA MAKLUMAT MURID'!AI18</f>
        <v>6</v>
      </c>
      <c r="AG12" s="68">
        <f>'DATA MAKLUMAT MURID'!AJ18</f>
        <v>4</v>
      </c>
      <c r="AH12" s="68">
        <f>'DATA MAKLUMAT MURID'!AK18</f>
        <v>5</v>
      </c>
      <c r="AI12" s="68">
        <f>'DATA MAKLUMAT MURID'!AL18</f>
        <v>6</v>
      </c>
      <c r="AJ12" s="68">
        <f>'DATA MAKLUMAT MURID'!AM18</f>
        <v>5</v>
      </c>
    </row>
    <row r="13" spans="1:36">
      <c r="A13">
        <v>9</v>
      </c>
      <c r="B13" s="68">
        <f>'DATA MAKLUMAT MURID'!E19</f>
        <v>3</v>
      </c>
      <c r="C13" s="68">
        <f>'DATA MAKLUMAT MURID'!F19</f>
        <v>6</v>
      </c>
      <c r="D13" s="68">
        <f>'DATA MAKLUMAT MURID'!G19</f>
        <v>6</v>
      </c>
      <c r="E13" s="68">
        <f>'DATA MAKLUMAT MURID'!H19</f>
        <v>6</v>
      </c>
      <c r="F13" s="68">
        <f>'DATA MAKLUMAT MURID'!I19</f>
        <v>6</v>
      </c>
      <c r="G13" s="68">
        <f>'DATA MAKLUMAT MURID'!J19</f>
        <v>6</v>
      </c>
      <c r="H13" s="68">
        <f>'DATA MAKLUMAT MURID'!K19</f>
        <v>6</v>
      </c>
      <c r="I13" s="68">
        <f>'DATA MAKLUMAT MURID'!L19</f>
        <v>6</v>
      </c>
      <c r="J13" s="68">
        <f>'DATA MAKLUMAT MURID'!M19</f>
        <v>6</v>
      </c>
      <c r="K13" s="68">
        <f>'DATA MAKLUMAT MURID'!N19</f>
        <v>6</v>
      </c>
      <c r="L13" s="68">
        <f>'DATA MAKLUMAT MURID'!O19</f>
        <v>6</v>
      </c>
      <c r="M13" s="68">
        <f>'DATA MAKLUMAT MURID'!P19</f>
        <v>6</v>
      </c>
      <c r="N13" s="68">
        <f>'DATA MAKLUMAT MURID'!Q19</f>
        <v>6</v>
      </c>
      <c r="O13" s="68">
        <f>'DATA MAKLUMAT MURID'!R19</f>
        <v>4</v>
      </c>
      <c r="P13" s="68">
        <f>'DATA MAKLUMAT MURID'!S19</f>
        <v>6</v>
      </c>
      <c r="Q13" s="68">
        <f>'DATA MAKLUMAT MURID'!T19</f>
        <v>5</v>
      </c>
      <c r="R13" s="68">
        <f>'DATA MAKLUMAT MURID'!U19</f>
        <v>4</v>
      </c>
      <c r="S13" s="68">
        <f>'DATA MAKLUMAT MURID'!V19</f>
        <v>3</v>
      </c>
      <c r="T13" s="68">
        <f>'DATA MAKLUMAT MURID'!W19</f>
        <v>2</v>
      </c>
      <c r="U13" s="68">
        <f>'DATA MAKLUMAT MURID'!X19</f>
        <v>6</v>
      </c>
      <c r="V13" s="68">
        <f>'DATA MAKLUMAT MURID'!Y19</f>
        <v>6</v>
      </c>
      <c r="W13" s="68">
        <f>'DATA MAKLUMAT MURID'!Z19</f>
        <v>6</v>
      </c>
      <c r="X13" s="68">
        <f>'DATA MAKLUMAT MURID'!AA19</f>
        <v>6</v>
      </c>
      <c r="Y13" s="68">
        <f>'DATA MAKLUMAT MURID'!AB19</f>
        <v>6</v>
      </c>
      <c r="Z13" s="68">
        <f>'DATA MAKLUMAT MURID'!AC19</f>
        <v>6</v>
      </c>
      <c r="AA13" s="68">
        <f>'DATA MAKLUMAT MURID'!AD19</f>
        <v>6</v>
      </c>
      <c r="AB13" s="68">
        <f>'DATA MAKLUMAT MURID'!AE19</f>
        <v>6</v>
      </c>
      <c r="AC13" s="68">
        <f>'DATA MAKLUMAT MURID'!AF19</f>
        <v>6</v>
      </c>
      <c r="AD13" s="68">
        <f>'DATA MAKLUMAT MURID'!AG19</f>
        <v>6</v>
      </c>
      <c r="AE13" s="68">
        <f>'DATA MAKLUMAT MURID'!AH19</f>
        <v>6</v>
      </c>
      <c r="AF13" s="68">
        <f>'DATA MAKLUMAT MURID'!AI19</f>
        <v>6</v>
      </c>
      <c r="AG13" s="68">
        <f>'DATA MAKLUMAT MURID'!AJ19</f>
        <v>6</v>
      </c>
      <c r="AH13" s="68">
        <f>'DATA MAKLUMAT MURID'!AK19</f>
        <v>6</v>
      </c>
      <c r="AI13" s="68">
        <f>'DATA MAKLUMAT MURID'!AL19</f>
        <v>6</v>
      </c>
      <c r="AJ13" s="68">
        <f>'DATA MAKLUMAT MURID'!AM19</f>
        <v>6</v>
      </c>
    </row>
    <row r="14" spans="1:36">
      <c r="A14">
        <v>10</v>
      </c>
      <c r="B14" s="68">
        <f>'DATA MAKLUMAT MURID'!E20</f>
        <v>2</v>
      </c>
      <c r="C14" s="68">
        <f>'DATA MAKLUMAT MURID'!F20</f>
        <v>3</v>
      </c>
      <c r="D14" s="68">
        <f>'DATA MAKLUMAT MURID'!G20</f>
        <v>3</v>
      </c>
      <c r="E14" s="68">
        <f>'DATA MAKLUMAT MURID'!H20</f>
        <v>3</v>
      </c>
      <c r="F14" s="68">
        <f>'DATA MAKLUMAT MURID'!I20</f>
        <v>3</v>
      </c>
      <c r="G14" s="68">
        <f>'DATA MAKLUMAT MURID'!J20</f>
        <v>3</v>
      </c>
      <c r="H14" s="68">
        <f>'DATA MAKLUMAT MURID'!K20</f>
        <v>3</v>
      </c>
      <c r="I14" s="68">
        <f>'DATA MAKLUMAT MURID'!L20</f>
        <v>3</v>
      </c>
      <c r="J14" s="68">
        <f>'DATA MAKLUMAT MURID'!M20</f>
        <v>3</v>
      </c>
      <c r="K14" s="68">
        <f>'DATA MAKLUMAT MURID'!N20</f>
        <v>3</v>
      </c>
      <c r="L14" s="68">
        <f>'DATA MAKLUMAT MURID'!O20</f>
        <v>3</v>
      </c>
      <c r="M14" s="68">
        <f>'DATA MAKLUMAT MURID'!P20</f>
        <v>3</v>
      </c>
      <c r="N14" s="68">
        <f>'DATA MAKLUMAT MURID'!Q20</f>
        <v>3</v>
      </c>
      <c r="O14" s="68">
        <f>'DATA MAKLUMAT MURID'!R20</f>
        <v>3</v>
      </c>
      <c r="P14" s="68">
        <f>'DATA MAKLUMAT MURID'!S20</f>
        <v>3</v>
      </c>
      <c r="Q14" s="68">
        <f>'DATA MAKLUMAT MURID'!T20</f>
        <v>3</v>
      </c>
      <c r="R14" s="68">
        <f>'DATA MAKLUMAT MURID'!U20</f>
        <v>3</v>
      </c>
      <c r="S14" s="68">
        <f>'DATA MAKLUMAT MURID'!V20</f>
        <v>3</v>
      </c>
      <c r="T14" s="68">
        <f>'DATA MAKLUMAT MURID'!W20</f>
        <v>3</v>
      </c>
      <c r="U14" s="68">
        <f>'DATA MAKLUMAT MURID'!X20</f>
        <v>3</v>
      </c>
      <c r="V14" s="68">
        <f>'DATA MAKLUMAT MURID'!Y20</f>
        <v>3</v>
      </c>
      <c r="W14" s="68">
        <f>'DATA MAKLUMAT MURID'!Z20</f>
        <v>3</v>
      </c>
      <c r="X14" s="68">
        <f>'DATA MAKLUMAT MURID'!AA20</f>
        <v>3</v>
      </c>
      <c r="Y14" s="68">
        <f>'DATA MAKLUMAT MURID'!AB20</f>
        <v>3</v>
      </c>
      <c r="Z14" s="68">
        <f>'DATA MAKLUMAT MURID'!AC20</f>
        <v>3</v>
      </c>
      <c r="AA14" s="68">
        <f>'DATA MAKLUMAT MURID'!AD20</f>
        <v>3</v>
      </c>
      <c r="AB14" s="68">
        <f>'DATA MAKLUMAT MURID'!AE20</f>
        <v>3</v>
      </c>
      <c r="AC14" s="68">
        <f>'DATA MAKLUMAT MURID'!AF20</f>
        <v>3</v>
      </c>
      <c r="AD14" s="68">
        <f>'DATA MAKLUMAT MURID'!AG20</f>
        <v>3</v>
      </c>
      <c r="AE14" s="68">
        <f>'DATA MAKLUMAT MURID'!AH20</f>
        <v>3</v>
      </c>
      <c r="AF14" s="68">
        <f>'DATA MAKLUMAT MURID'!AI20</f>
        <v>3</v>
      </c>
      <c r="AG14" s="68">
        <f>'DATA MAKLUMAT MURID'!AJ20</f>
        <v>3</v>
      </c>
      <c r="AH14" s="68">
        <f>'DATA MAKLUMAT MURID'!AK20</f>
        <v>3</v>
      </c>
      <c r="AI14" s="68">
        <f>'DATA MAKLUMAT MURID'!AL20</f>
        <v>3</v>
      </c>
      <c r="AJ14" s="68">
        <f>'DATA MAKLUMAT MURID'!AM20</f>
        <v>3</v>
      </c>
    </row>
    <row r="15" spans="1:36">
      <c r="A15">
        <v>11</v>
      </c>
      <c r="B15" s="68">
        <f>'DATA MAKLUMAT MURID'!E21</f>
        <v>4</v>
      </c>
      <c r="C15" s="68">
        <f>'DATA MAKLUMAT MURID'!F21</f>
        <v>4</v>
      </c>
      <c r="D15" s="68">
        <f>'DATA MAKLUMAT MURID'!G21</f>
        <v>4</v>
      </c>
      <c r="E15" s="68">
        <f>'DATA MAKLUMAT MURID'!H21</f>
        <v>4</v>
      </c>
      <c r="F15" s="68">
        <f>'DATA MAKLUMAT MURID'!I21</f>
        <v>4</v>
      </c>
      <c r="G15" s="68">
        <f>'DATA MAKLUMAT MURID'!J21</f>
        <v>5</v>
      </c>
      <c r="H15" s="68">
        <f>'DATA MAKLUMAT MURID'!K21</f>
        <v>5</v>
      </c>
      <c r="I15" s="68">
        <f>'DATA MAKLUMAT MURID'!L21</f>
        <v>5</v>
      </c>
      <c r="J15" s="68">
        <f>'DATA MAKLUMAT MURID'!M21</f>
        <v>5</v>
      </c>
      <c r="K15" s="68">
        <f>'DATA MAKLUMAT MURID'!N21</f>
        <v>5</v>
      </c>
      <c r="L15" s="68">
        <f>'DATA MAKLUMAT MURID'!O21</f>
        <v>6</v>
      </c>
      <c r="M15" s="68">
        <f>'DATA MAKLUMAT MURID'!P21</f>
        <v>6</v>
      </c>
      <c r="N15" s="68">
        <f>'DATA MAKLUMAT MURID'!Q21</f>
        <v>6</v>
      </c>
      <c r="O15" s="68">
        <f>'DATA MAKLUMAT MURID'!R21</f>
        <v>3</v>
      </c>
      <c r="P15" s="68">
        <f>'DATA MAKLUMAT MURID'!S21</f>
        <v>3</v>
      </c>
      <c r="Q15" s="68">
        <f>'DATA MAKLUMAT MURID'!T21</f>
        <v>3</v>
      </c>
      <c r="R15" s="68">
        <f>'DATA MAKLUMAT MURID'!U21</f>
        <v>4</v>
      </c>
      <c r="S15" s="68">
        <f>'DATA MAKLUMAT MURID'!V21</f>
        <v>4</v>
      </c>
      <c r="T15" s="68">
        <f>'DATA MAKLUMAT MURID'!W21</f>
        <v>4</v>
      </c>
      <c r="U15" s="68">
        <f>'DATA MAKLUMAT MURID'!X21</f>
        <v>2</v>
      </c>
      <c r="V15" s="68">
        <f>'DATA MAKLUMAT MURID'!Y21</f>
        <v>4</v>
      </c>
      <c r="W15" s="68">
        <f>'DATA MAKLUMAT MURID'!Z21</f>
        <v>5</v>
      </c>
      <c r="X15" s="68">
        <f>'DATA MAKLUMAT MURID'!AA21</f>
        <v>6</v>
      </c>
      <c r="Y15" s="68">
        <f>'DATA MAKLUMAT MURID'!AB21</f>
        <v>3</v>
      </c>
      <c r="Z15" s="68">
        <f>'DATA MAKLUMAT MURID'!AC21</f>
        <v>4</v>
      </c>
      <c r="AA15" s="68">
        <f>'DATA MAKLUMAT MURID'!AD21</f>
        <v>5</v>
      </c>
      <c r="AB15" s="68">
        <f>'DATA MAKLUMAT MURID'!AE21</f>
        <v>5</v>
      </c>
      <c r="AC15" s="68">
        <f>'DATA MAKLUMAT MURID'!AF21</f>
        <v>6</v>
      </c>
      <c r="AD15" s="68">
        <f>'DATA MAKLUMAT MURID'!AG21</f>
        <v>6</v>
      </c>
      <c r="AE15" s="68">
        <f>'DATA MAKLUMAT MURID'!AH21</f>
        <v>6</v>
      </c>
      <c r="AF15" s="68">
        <f>'DATA MAKLUMAT MURID'!AI21</f>
        <v>4</v>
      </c>
      <c r="AG15" s="68">
        <f>'DATA MAKLUMAT MURID'!AJ21</f>
        <v>4</v>
      </c>
      <c r="AH15" s="68">
        <f>'DATA MAKLUMAT MURID'!AK21</f>
        <v>5</v>
      </c>
      <c r="AI15" s="68">
        <f>'DATA MAKLUMAT MURID'!AL21</f>
        <v>5</v>
      </c>
      <c r="AJ15" s="68">
        <f>'DATA MAKLUMAT MURID'!AM21</f>
        <v>6</v>
      </c>
    </row>
    <row r="16" spans="1:36">
      <c r="A16">
        <v>12</v>
      </c>
      <c r="B16" s="68">
        <f>'DATA MAKLUMAT MURID'!E22</f>
        <v>3</v>
      </c>
      <c r="C16" s="68">
        <f>'DATA MAKLUMAT MURID'!F22</f>
        <v>6</v>
      </c>
      <c r="D16" s="68">
        <f>'DATA MAKLUMAT MURID'!G22</f>
        <v>6</v>
      </c>
      <c r="E16" s="68">
        <f>'DATA MAKLUMAT MURID'!H22</f>
        <v>6</v>
      </c>
      <c r="F16" s="68">
        <f>'DATA MAKLUMAT MURID'!I22</f>
        <v>6</v>
      </c>
      <c r="G16" s="68">
        <f>'DATA MAKLUMAT MURID'!J22</f>
        <v>6</v>
      </c>
      <c r="H16" s="68">
        <f>'DATA MAKLUMAT MURID'!K22</f>
        <v>6</v>
      </c>
      <c r="I16" s="68">
        <f>'DATA MAKLUMAT MURID'!L22</f>
        <v>6</v>
      </c>
      <c r="J16" s="68">
        <f>'DATA MAKLUMAT MURID'!M22</f>
        <v>6</v>
      </c>
      <c r="K16" s="68">
        <f>'DATA MAKLUMAT MURID'!N22</f>
        <v>6</v>
      </c>
      <c r="L16" s="68">
        <f>'DATA MAKLUMAT MURID'!O22</f>
        <v>6</v>
      </c>
      <c r="M16" s="68">
        <f>'DATA MAKLUMAT MURID'!P22</f>
        <v>6</v>
      </c>
      <c r="N16" s="68">
        <f>'DATA MAKLUMAT MURID'!Q22</f>
        <v>6</v>
      </c>
      <c r="O16" s="68">
        <f>'DATA MAKLUMAT MURID'!R22</f>
        <v>4</v>
      </c>
      <c r="P16" s="68">
        <f>'DATA MAKLUMAT MURID'!S22</f>
        <v>6</v>
      </c>
      <c r="Q16" s="68">
        <f>'DATA MAKLUMAT MURID'!T22</f>
        <v>5</v>
      </c>
      <c r="R16" s="68">
        <f>'DATA MAKLUMAT MURID'!U22</f>
        <v>4</v>
      </c>
      <c r="S16" s="68">
        <f>'DATA MAKLUMAT MURID'!V22</f>
        <v>3</v>
      </c>
      <c r="T16" s="68">
        <f>'DATA MAKLUMAT MURID'!W22</f>
        <v>2</v>
      </c>
      <c r="U16" s="68">
        <f>'DATA MAKLUMAT MURID'!X22</f>
        <v>6</v>
      </c>
      <c r="V16" s="68">
        <f>'DATA MAKLUMAT MURID'!Y22</f>
        <v>6</v>
      </c>
      <c r="W16" s="68">
        <f>'DATA MAKLUMAT MURID'!Z22</f>
        <v>6</v>
      </c>
      <c r="X16" s="68">
        <f>'DATA MAKLUMAT MURID'!AA22</f>
        <v>6</v>
      </c>
      <c r="Y16" s="68">
        <f>'DATA MAKLUMAT MURID'!AB22</f>
        <v>6</v>
      </c>
      <c r="Z16" s="68">
        <f>'DATA MAKLUMAT MURID'!AC22</f>
        <v>6</v>
      </c>
      <c r="AA16" s="68">
        <f>'DATA MAKLUMAT MURID'!AD22</f>
        <v>6</v>
      </c>
      <c r="AB16" s="68">
        <f>'DATA MAKLUMAT MURID'!AE22</f>
        <v>6</v>
      </c>
      <c r="AC16" s="68">
        <f>'DATA MAKLUMAT MURID'!AF22</f>
        <v>6</v>
      </c>
      <c r="AD16" s="68">
        <f>'DATA MAKLUMAT MURID'!AG22</f>
        <v>6</v>
      </c>
      <c r="AE16" s="68">
        <f>'DATA MAKLUMAT MURID'!AH22</f>
        <v>6</v>
      </c>
      <c r="AF16" s="68">
        <f>'DATA MAKLUMAT MURID'!AI22</f>
        <v>6</v>
      </c>
      <c r="AG16" s="68">
        <f>'DATA MAKLUMAT MURID'!AJ22</f>
        <v>6</v>
      </c>
      <c r="AH16" s="68">
        <f>'DATA MAKLUMAT MURID'!AK22</f>
        <v>6</v>
      </c>
      <c r="AI16" s="68">
        <f>'DATA MAKLUMAT MURID'!AL22</f>
        <v>6</v>
      </c>
      <c r="AJ16" s="68">
        <f>'DATA MAKLUMAT MURID'!AM22</f>
        <v>6</v>
      </c>
    </row>
    <row r="17" spans="1:36">
      <c r="A17">
        <v>13</v>
      </c>
      <c r="B17" s="68">
        <f>'DATA MAKLUMAT MURID'!E23</f>
        <v>2</v>
      </c>
      <c r="C17" s="68">
        <f>'DATA MAKLUMAT MURID'!F23</f>
        <v>3</v>
      </c>
      <c r="D17" s="68">
        <f>'DATA MAKLUMAT MURID'!G23</f>
        <v>3</v>
      </c>
      <c r="E17" s="68">
        <f>'DATA MAKLUMAT MURID'!H23</f>
        <v>3</v>
      </c>
      <c r="F17" s="68">
        <f>'DATA MAKLUMAT MURID'!I23</f>
        <v>3</v>
      </c>
      <c r="G17" s="68">
        <f>'DATA MAKLUMAT MURID'!J23</f>
        <v>3</v>
      </c>
      <c r="H17" s="68">
        <f>'DATA MAKLUMAT MURID'!K23</f>
        <v>3</v>
      </c>
      <c r="I17" s="68">
        <f>'DATA MAKLUMAT MURID'!L23</f>
        <v>3</v>
      </c>
      <c r="J17" s="68">
        <f>'DATA MAKLUMAT MURID'!M23</f>
        <v>3</v>
      </c>
      <c r="K17" s="68">
        <f>'DATA MAKLUMAT MURID'!N23</f>
        <v>3</v>
      </c>
      <c r="L17" s="68">
        <f>'DATA MAKLUMAT MURID'!O23</f>
        <v>3</v>
      </c>
      <c r="M17" s="68">
        <f>'DATA MAKLUMAT MURID'!P23</f>
        <v>3</v>
      </c>
      <c r="N17" s="68">
        <f>'DATA MAKLUMAT MURID'!Q23</f>
        <v>3</v>
      </c>
      <c r="O17" s="68">
        <f>'DATA MAKLUMAT MURID'!R23</f>
        <v>3</v>
      </c>
      <c r="P17" s="68">
        <f>'DATA MAKLUMAT MURID'!S23</f>
        <v>3</v>
      </c>
      <c r="Q17" s="68">
        <f>'DATA MAKLUMAT MURID'!T23</f>
        <v>3</v>
      </c>
      <c r="R17" s="68">
        <f>'DATA MAKLUMAT MURID'!U23</f>
        <v>3</v>
      </c>
      <c r="S17" s="68">
        <f>'DATA MAKLUMAT MURID'!V23</f>
        <v>3</v>
      </c>
      <c r="T17" s="68">
        <f>'DATA MAKLUMAT MURID'!W23</f>
        <v>3</v>
      </c>
      <c r="U17" s="68">
        <f>'DATA MAKLUMAT MURID'!X23</f>
        <v>3</v>
      </c>
      <c r="V17" s="68">
        <f>'DATA MAKLUMAT MURID'!Y23</f>
        <v>3</v>
      </c>
      <c r="W17" s="68">
        <f>'DATA MAKLUMAT MURID'!Z23</f>
        <v>3</v>
      </c>
      <c r="X17" s="68">
        <f>'DATA MAKLUMAT MURID'!AA23</f>
        <v>3</v>
      </c>
      <c r="Y17" s="68">
        <f>'DATA MAKLUMAT MURID'!AB23</f>
        <v>3</v>
      </c>
      <c r="Z17" s="68">
        <f>'DATA MAKLUMAT MURID'!AC23</f>
        <v>3</v>
      </c>
      <c r="AA17" s="68">
        <f>'DATA MAKLUMAT MURID'!AD23</f>
        <v>3</v>
      </c>
      <c r="AB17" s="68">
        <f>'DATA MAKLUMAT MURID'!AE23</f>
        <v>3</v>
      </c>
      <c r="AC17" s="68">
        <f>'DATA MAKLUMAT MURID'!AF23</f>
        <v>3</v>
      </c>
      <c r="AD17" s="68">
        <f>'DATA MAKLUMAT MURID'!AG23</f>
        <v>3</v>
      </c>
      <c r="AE17" s="68">
        <f>'DATA MAKLUMAT MURID'!AH23</f>
        <v>3</v>
      </c>
      <c r="AF17" s="68">
        <f>'DATA MAKLUMAT MURID'!AI23</f>
        <v>3</v>
      </c>
      <c r="AG17" s="68">
        <f>'DATA MAKLUMAT MURID'!AJ23</f>
        <v>3</v>
      </c>
      <c r="AH17" s="68">
        <f>'DATA MAKLUMAT MURID'!AK23</f>
        <v>3</v>
      </c>
      <c r="AI17" s="68">
        <f>'DATA MAKLUMAT MURID'!AL23</f>
        <v>3</v>
      </c>
      <c r="AJ17" s="68">
        <f>'DATA MAKLUMAT MURID'!AM23</f>
        <v>3</v>
      </c>
    </row>
    <row r="18" spans="1:36">
      <c r="A18">
        <v>14</v>
      </c>
      <c r="B18" s="68">
        <f>'DATA MAKLUMAT MURID'!E24</f>
        <v>4</v>
      </c>
      <c r="C18" s="68">
        <f>'DATA MAKLUMAT MURID'!F24</f>
        <v>4</v>
      </c>
      <c r="D18" s="68">
        <f>'DATA MAKLUMAT MURID'!G24</f>
        <v>4</v>
      </c>
      <c r="E18" s="68">
        <f>'DATA MAKLUMAT MURID'!H24</f>
        <v>4</v>
      </c>
      <c r="F18" s="68">
        <f>'DATA MAKLUMAT MURID'!I24</f>
        <v>4</v>
      </c>
      <c r="G18" s="68">
        <f>'DATA MAKLUMAT MURID'!J24</f>
        <v>5</v>
      </c>
      <c r="H18" s="68">
        <f>'DATA MAKLUMAT MURID'!K24</f>
        <v>5</v>
      </c>
      <c r="I18" s="68">
        <f>'DATA MAKLUMAT MURID'!L24</f>
        <v>5</v>
      </c>
      <c r="J18" s="68">
        <f>'DATA MAKLUMAT MURID'!M24</f>
        <v>5</v>
      </c>
      <c r="K18" s="68">
        <f>'DATA MAKLUMAT MURID'!N24</f>
        <v>5</v>
      </c>
      <c r="L18" s="68">
        <f>'DATA MAKLUMAT MURID'!O24</f>
        <v>6</v>
      </c>
      <c r="M18" s="68">
        <f>'DATA MAKLUMAT MURID'!P24</f>
        <v>6</v>
      </c>
      <c r="N18" s="68">
        <f>'DATA MAKLUMAT MURID'!Q24</f>
        <v>6</v>
      </c>
      <c r="O18" s="68">
        <f>'DATA MAKLUMAT MURID'!R24</f>
        <v>3</v>
      </c>
      <c r="P18" s="68">
        <f>'DATA MAKLUMAT MURID'!S24</f>
        <v>3</v>
      </c>
      <c r="Q18" s="68">
        <f>'DATA MAKLUMAT MURID'!T24</f>
        <v>3</v>
      </c>
      <c r="R18" s="68">
        <f>'DATA MAKLUMAT MURID'!U24</f>
        <v>4</v>
      </c>
      <c r="S18" s="68">
        <f>'DATA MAKLUMAT MURID'!V24</f>
        <v>4</v>
      </c>
      <c r="T18" s="68">
        <f>'DATA MAKLUMAT MURID'!W24</f>
        <v>4</v>
      </c>
      <c r="U18" s="68">
        <f>'DATA MAKLUMAT MURID'!X24</f>
        <v>2</v>
      </c>
      <c r="V18" s="68">
        <f>'DATA MAKLUMAT MURID'!Y24</f>
        <v>4</v>
      </c>
      <c r="W18" s="68">
        <f>'DATA MAKLUMAT MURID'!Z24</f>
        <v>5</v>
      </c>
      <c r="X18" s="68">
        <f>'DATA MAKLUMAT MURID'!AA24</f>
        <v>6</v>
      </c>
      <c r="Y18" s="68">
        <f>'DATA MAKLUMAT MURID'!AB24</f>
        <v>3</v>
      </c>
      <c r="Z18" s="68">
        <f>'DATA MAKLUMAT MURID'!AC24</f>
        <v>4</v>
      </c>
      <c r="AA18" s="68">
        <f>'DATA MAKLUMAT MURID'!AD24</f>
        <v>5</v>
      </c>
      <c r="AB18" s="68">
        <f>'DATA MAKLUMAT MURID'!AE24</f>
        <v>5</v>
      </c>
      <c r="AC18" s="68">
        <f>'DATA MAKLUMAT MURID'!AF24</f>
        <v>6</v>
      </c>
      <c r="AD18" s="68">
        <f>'DATA MAKLUMAT MURID'!AG24</f>
        <v>6</v>
      </c>
      <c r="AE18" s="68">
        <f>'DATA MAKLUMAT MURID'!AH24</f>
        <v>6</v>
      </c>
      <c r="AF18" s="68">
        <f>'DATA MAKLUMAT MURID'!AI24</f>
        <v>4</v>
      </c>
      <c r="AG18" s="68">
        <f>'DATA MAKLUMAT MURID'!AJ24</f>
        <v>4</v>
      </c>
      <c r="AH18" s="68">
        <f>'DATA MAKLUMAT MURID'!AK24</f>
        <v>5</v>
      </c>
      <c r="AI18" s="68">
        <f>'DATA MAKLUMAT MURID'!AL24</f>
        <v>5</v>
      </c>
      <c r="AJ18" s="68">
        <f>'DATA MAKLUMAT MURID'!AM24</f>
        <v>6</v>
      </c>
    </row>
    <row r="19" spans="1:36">
      <c r="A19">
        <v>15</v>
      </c>
      <c r="B19" s="68">
        <f>'DATA MAKLUMAT MURID'!E25</f>
        <v>3</v>
      </c>
      <c r="C19" s="68">
        <f>'DATA MAKLUMAT MURID'!F25</f>
        <v>6</v>
      </c>
      <c r="D19" s="68">
        <f>'DATA MAKLUMAT MURID'!G25</f>
        <v>6</v>
      </c>
      <c r="E19" s="68">
        <f>'DATA MAKLUMAT MURID'!H25</f>
        <v>6</v>
      </c>
      <c r="F19" s="68">
        <f>'DATA MAKLUMAT MURID'!I25</f>
        <v>6</v>
      </c>
      <c r="G19" s="68">
        <f>'DATA MAKLUMAT MURID'!J25</f>
        <v>6</v>
      </c>
      <c r="H19" s="68">
        <f>'DATA MAKLUMAT MURID'!K25</f>
        <v>6</v>
      </c>
      <c r="I19" s="68">
        <f>'DATA MAKLUMAT MURID'!L25</f>
        <v>6</v>
      </c>
      <c r="J19" s="68">
        <f>'DATA MAKLUMAT MURID'!M25</f>
        <v>6</v>
      </c>
      <c r="K19" s="68">
        <f>'DATA MAKLUMAT MURID'!N25</f>
        <v>6</v>
      </c>
      <c r="L19" s="68">
        <f>'DATA MAKLUMAT MURID'!O25</f>
        <v>6</v>
      </c>
      <c r="M19" s="68">
        <f>'DATA MAKLUMAT MURID'!P25</f>
        <v>6</v>
      </c>
      <c r="N19" s="68">
        <f>'DATA MAKLUMAT MURID'!Q25</f>
        <v>6</v>
      </c>
      <c r="O19" s="68">
        <f>'DATA MAKLUMAT MURID'!R25</f>
        <v>4</v>
      </c>
      <c r="P19" s="68">
        <f>'DATA MAKLUMAT MURID'!S25</f>
        <v>6</v>
      </c>
      <c r="Q19" s="68">
        <f>'DATA MAKLUMAT MURID'!T25</f>
        <v>5</v>
      </c>
      <c r="R19" s="68">
        <f>'DATA MAKLUMAT MURID'!U25</f>
        <v>4</v>
      </c>
      <c r="S19" s="68">
        <f>'DATA MAKLUMAT MURID'!V25</f>
        <v>3</v>
      </c>
      <c r="T19" s="68">
        <f>'DATA MAKLUMAT MURID'!W25</f>
        <v>2</v>
      </c>
      <c r="U19" s="68">
        <f>'DATA MAKLUMAT MURID'!X25</f>
        <v>6</v>
      </c>
      <c r="V19" s="68">
        <f>'DATA MAKLUMAT MURID'!Y25</f>
        <v>6</v>
      </c>
      <c r="W19" s="68">
        <f>'DATA MAKLUMAT MURID'!Z25</f>
        <v>6</v>
      </c>
      <c r="X19" s="68">
        <f>'DATA MAKLUMAT MURID'!AA25</f>
        <v>6</v>
      </c>
      <c r="Y19" s="68">
        <f>'DATA MAKLUMAT MURID'!AB25</f>
        <v>6</v>
      </c>
      <c r="Z19" s="68">
        <f>'DATA MAKLUMAT MURID'!AC25</f>
        <v>6</v>
      </c>
      <c r="AA19" s="68">
        <f>'DATA MAKLUMAT MURID'!AD25</f>
        <v>6</v>
      </c>
      <c r="AB19" s="68">
        <f>'DATA MAKLUMAT MURID'!AE25</f>
        <v>6</v>
      </c>
      <c r="AC19" s="68">
        <f>'DATA MAKLUMAT MURID'!AF25</f>
        <v>6</v>
      </c>
      <c r="AD19" s="68">
        <f>'DATA MAKLUMAT MURID'!AG25</f>
        <v>6</v>
      </c>
      <c r="AE19" s="68">
        <f>'DATA MAKLUMAT MURID'!AH25</f>
        <v>6</v>
      </c>
      <c r="AF19" s="68">
        <f>'DATA MAKLUMAT MURID'!AI25</f>
        <v>6</v>
      </c>
      <c r="AG19" s="68">
        <f>'DATA MAKLUMAT MURID'!AJ25</f>
        <v>6</v>
      </c>
      <c r="AH19" s="68">
        <f>'DATA MAKLUMAT MURID'!AK25</f>
        <v>6</v>
      </c>
      <c r="AI19" s="68">
        <f>'DATA MAKLUMAT MURID'!AL25</f>
        <v>6</v>
      </c>
      <c r="AJ19" s="68">
        <f>'DATA MAKLUMAT MURID'!AM25</f>
        <v>6</v>
      </c>
    </row>
    <row r="20" spans="1:36">
      <c r="A20">
        <v>16</v>
      </c>
      <c r="B20" s="68">
        <f>'DATA MAKLUMAT MURID'!E26</f>
        <v>2</v>
      </c>
      <c r="C20" s="68">
        <f>'DATA MAKLUMAT MURID'!F26</f>
        <v>3</v>
      </c>
      <c r="D20" s="68">
        <f>'DATA MAKLUMAT MURID'!G26</f>
        <v>3</v>
      </c>
      <c r="E20" s="68">
        <f>'DATA MAKLUMAT MURID'!H26</f>
        <v>3</v>
      </c>
      <c r="F20" s="68">
        <f>'DATA MAKLUMAT MURID'!I26</f>
        <v>3</v>
      </c>
      <c r="G20" s="68">
        <f>'DATA MAKLUMAT MURID'!J26</f>
        <v>3</v>
      </c>
      <c r="H20" s="68">
        <f>'DATA MAKLUMAT MURID'!K26</f>
        <v>3</v>
      </c>
      <c r="I20" s="68">
        <f>'DATA MAKLUMAT MURID'!L26</f>
        <v>3</v>
      </c>
      <c r="J20" s="68">
        <f>'DATA MAKLUMAT MURID'!M26</f>
        <v>3</v>
      </c>
      <c r="K20" s="68">
        <f>'DATA MAKLUMAT MURID'!N26</f>
        <v>3</v>
      </c>
      <c r="L20" s="68">
        <f>'DATA MAKLUMAT MURID'!O26</f>
        <v>3</v>
      </c>
      <c r="M20" s="68">
        <f>'DATA MAKLUMAT MURID'!P26</f>
        <v>3</v>
      </c>
      <c r="N20" s="68">
        <f>'DATA MAKLUMAT MURID'!Q26</f>
        <v>3</v>
      </c>
      <c r="O20" s="68">
        <f>'DATA MAKLUMAT MURID'!R26</f>
        <v>3</v>
      </c>
      <c r="P20" s="68">
        <f>'DATA MAKLUMAT MURID'!S26</f>
        <v>3</v>
      </c>
      <c r="Q20" s="68">
        <f>'DATA MAKLUMAT MURID'!T26</f>
        <v>3</v>
      </c>
      <c r="R20" s="68">
        <f>'DATA MAKLUMAT MURID'!U26</f>
        <v>3</v>
      </c>
      <c r="S20" s="68">
        <f>'DATA MAKLUMAT MURID'!V26</f>
        <v>3</v>
      </c>
      <c r="T20" s="68">
        <f>'DATA MAKLUMAT MURID'!W26</f>
        <v>3</v>
      </c>
      <c r="U20" s="68">
        <f>'DATA MAKLUMAT MURID'!X26</f>
        <v>3</v>
      </c>
      <c r="V20" s="68">
        <f>'DATA MAKLUMAT MURID'!Y26</f>
        <v>3</v>
      </c>
      <c r="W20" s="68">
        <f>'DATA MAKLUMAT MURID'!Z26</f>
        <v>3</v>
      </c>
      <c r="X20" s="68">
        <f>'DATA MAKLUMAT MURID'!AA26</f>
        <v>3</v>
      </c>
      <c r="Y20" s="68">
        <f>'DATA MAKLUMAT MURID'!AB26</f>
        <v>3</v>
      </c>
      <c r="Z20" s="68">
        <f>'DATA MAKLUMAT MURID'!AC26</f>
        <v>3</v>
      </c>
      <c r="AA20" s="68">
        <f>'DATA MAKLUMAT MURID'!AD26</f>
        <v>3</v>
      </c>
      <c r="AB20" s="68">
        <f>'DATA MAKLUMAT MURID'!AE26</f>
        <v>3</v>
      </c>
      <c r="AC20" s="68">
        <f>'DATA MAKLUMAT MURID'!AF26</f>
        <v>3</v>
      </c>
      <c r="AD20" s="68">
        <f>'DATA MAKLUMAT MURID'!AG26</f>
        <v>3</v>
      </c>
      <c r="AE20" s="68">
        <f>'DATA MAKLUMAT MURID'!AH26</f>
        <v>3</v>
      </c>
      <c r="AF20" s="68">
        <f>'DATA MAKLUMAT MURID'!AI26</f>
        <v>3</v>
      </c>
      <c r="AG20" s="68">
        <f>'DATA MAKLUMAT MURID'!AJ26</f>
        <v>3</v>
      </c>
      <c r="AH20" s="68">
        <f>'DATA MAKLUMAT MURID'!AK26</f>
        <v>3</v>
      </c>
      <c r="AI20" s="68">
        <f>'DATA MAKLUMAT MURID'!AL26</f>
        <v>3</v>
      </c>
      <c r="AJ20" s="68">
        <f>'DATA MAKLUMAT MURID'!AM26</f>
        <v>3</v>
      </c>
    </row>
    <row r="21" spans="1:36">
      <c r="A21">
        <v>17</v>
      </c>
      <c r="B21" s="68">
        <f>'DATA MAKLUMAT MURID'!E27</f>
        <v>4</v>
      </c>
      <c r="C21" s="68">
        <f>'DATA MAKLUMAT MURID'!F27</f>
        <v>4</v>
      </c>
      <c r="D21" s="68">
        <f>'DATA MAKLUMAT MURID'!G27</f>
        <v>4</v>
      </c>
      <c r="E21" s="68">
        <f>'DATA MAKLUMAT MURID'!H27</f>
        <v>4</v>
      </c>
      <c r="F21" s="68">
        <f>'DATA MAKLUMAT MURID'!I27</f>
        <v>4</v>
      </c>
      <c r="G21" s="68">
        <f>'DATA MAKLUMAT MURID'!J27</f>
        <v>5</v>
      </c>
      <c r="H21" s="68">
        <f>'DATA MAKLUMAT MURID'!K27</f>
        <v>5</v>
      </c>
      <c r="I21" s="68">
        <f>'DATA MAKLUMAT MURID'!L27</f>
        <v>5</v>
      </c>
      <c r="J21" s="68">
        <f>'DATA MAKLUMAT MURID'!M27</f>
        <v>5</v>
      </c>
      <c r="K21" s="68">
        <f>'DATA MAKLUMAT MURID'!N27</f>
        <v>5</v>
      </c>
      <c r="L21" s="68">
        <f>'DATA MAKLUMAT MURID'!O27</f>
        <v>6</v>
      </c>
      <c r="M21" s="68">
        <f>'DATA MAKLUMAT MURID'!P27</f>
        <v>6</v>
      </c>
      <c r="N21" s="68">
        <f>'DATA MAKLUMAT MURID'!Q27</f>
        <v>6</v>
      </c>
      <c r="O21" s="68">
        <f>'DATA MAKLUMAT MURID'!R27</f>
        <v>3</v>
      </c>
      <c r="P21" s="68">
        <f>'DATA MAKLUMAT MURID'!S27</f>
        <v>3</v>
      </c>
      <c r="Q21" s="68">
        <f>'DATA MAKLUMAT MURID'!T27</f>
        <v>3</v>
      </c>
      <c r="R21" s="68">
        <f>'DATA MAKLUMAT MURID'!U27</f>
        <v>4</v>
      </c>
      <c r="S21" s="68">
        <f>'DATA MAKLUMAT MURID'!V27</f>
        <v>4</v>
      </c>
      <c r="T21" s="68">
        <f>'DATA MAKLUMAT MURID'!W27</f>
        <v>4</v>
      </c>
      <c r="U21" s="68">
        <f>'DATA MAKLUMAT MURID'!X27</f>
        <v>2</v>
      </c>
      <c r="V21" s="68">
        <f>'DATA MAKLUMAT MURID'!Y27</f>
        <v>4</v>
      </c>
      <c r="W21" s="68">
        <f>'DATA MAKLUMAT MURID'!Z27</f>
        <v>5</v>
      </c>
      <c r="X21" s="68">
        <f>'DATA MAKLUMAT MURID'!AA27</f>
        <v>6</v>
      </c>
      <c r="Y21" s="68">
        <f>'DATA MAKLUMAT MURID'!AB27</f>
        <v>3</v>
      </c>
      <c r="Z21" s="68">
        <f>'DATA MAKLUMAT MURID'!AC27</f>
        <v>4</v>
      </c>
      <c r="AA21" s="68">
        <f>'DATA MAKLUMAT MURID'!AD27</f>
        <v>5</v>
      </c>
      <c r="AB21" s="68">
        <f>'DATA MAKLUMAT MURID'!AE27</f>
        <v>5</v>
      </c>
      <c r="AC21" s="68">
        <f>'DATA MAKLUMAT MURID'!AF27</f>
        <v>6</v>
      </c>
      <c r="AD21" s="68">
        <f>'DATA MAKLUMAT MURID'!AG27</f>
        <v>6</v>
      </c>
      <c r="AE21" s="68">
        <f>'DATA MAKLUMAT MURID'!AH27</f>
        <v>6</v>
      </c>
      <c r="AF21" s="68">
        <f>'DATA MAKLUMAT MURID'!AI27</f>
        <v>4</v>
      </c>
      <c r="AG21" s="68">
        <f>'DATA MAKLUMAT MURID'!AJ27</f>
        <v>4</v>
      </c>
      <c r="AH21" s="68">
        <f>'DATA MAKLUMAT MURID'!AK27</f>
        <v>5</v>
      </c>
      <c r="AI21" s="68">
        <f>'DATA MAKLUMAT MURID'!AL27</f>
        <v>5</v>
      </c>
      <c r="AJ21" s="68">
        <f>'DATA MAKLUMAT MURID'!AM27</f>
        <v>6</v>
      </c>
    </row>
    <row r="22" spans="1:36">
      <c r="A22">
        <v>18</v>
      </c>
      <c r="B22" s="68">
        <f>'DATA MAKLUMAT MURID'!E28</f>
        <v>3</v>
      </c>
      <c r="C22" s="68">
        <f>'DATA MAKLUMAT MURID'!F28</f>
        <v>6</v>
      </c>
      <c r="D22" s="68">
        <f>'DATA MAKLUMAT MURID'!G28</f>
        <v>6</v>
      </c>
      <c r="E22" s="68">
        <f>'DATA MAKLUMAT MURID'!H28</f>
        <v>6</v>
      </c>
      <c r="F22" s="68">
        <f>'DATA MAKLUMAT MURID'!I28</f>
        <v>6</v>
      </c>
      <c r="G22" s="68">
        <f>'DATA MAKLUMAT MURID'!J28</f>
        <v>6</v>
      </c>
      <c r="H22" s="68">
        <f>'DATA MAKLUMAT MURID'!K28</f>
        <v>6</v>
      </c>
      <c r="I22" s="68">
        <f>'DATA MAKLUMAT MURID'!L28</f>
        <v>6</v>
      </c>
      <c r="J22" s="68">
        <f>'DATA MAKLUMAT MURID'!M28</f>
        <v>6</v>
      </c>
      <c r="K22" s="68">
        <f>'DATA MAKLUMAT MURID'!N28</f>
        <v>6</v>
      </c>
      <c r="L22" s="68">
        <f>'DATA MAKLUMAT MURID'!O28</f>
        <v>6</v>
      </c>
      <c r="M22" s="68">
        <f>'DATA MAKLUMAT MURID'!P28</f>
        <v>6</v>
      </c>
      <c r="N22" s="68">
        <f>'DATA MAKLUMAT MURID'!Q28</f>
        <v>6</v>
      </c>
      <c r="O22" s="68">
        <f>'DATA MAKLUMAT MURID'!R28</f>
        <v>4</v>
      </c>
      <c r="P22" s="68">
        <f>'DATA MAKLUMAT MURID'!S28</f>
        <v>6</v>
      </c>
      <c r="Q22" s="68">
        <f>'DATA MAKLUMAT MURID'!T28</f>
        <v>5</v>
      </c>
      <c r="R22" s="68">
        <f>'DATA MAKLUMAT MURID'!U28</f>
        <v>4</v>
      </c>
      <c r="S22" s="68">
        <f>'DATA MAKLUMAT MURID'!V28</f>
        <v>3</v>
      </c>
      <c r="T22" s="68">
        <f>'DATA MAKLUMAT MURID'!W28</f>
        <v>2</v>
      </c>
      <c r="U22" s="68">
        <f>'DATA MAKLUMAT MURID'!X28</f>
        <v>6</v>
      </c>
      <c r="V22" s="68">
        <f>'DATA MAKLUMAT MURID'!Y28</f>
        <v>6</v>
      </c>
      <c r="W22" s="68">
        <f>'DATA MAKLUMAT MURID'!Z28</f>
        <v>6</v>
      </c>
      <c r="X22" s="68">
        <f>'DATA MAKLUMAT MURID'!AA28</f>
        <v>6</v>
      </c>
      <c r="Y22" s="68">
        <f>'DATA MAKLUMAT MURID'!AB28</f>
        <v>6</v>
      </c>
      <c r="Z22" s="68">
        <f>'DATA MAKLUMAT MURID'!AC28</f>
        <v>6</v>
      </c>
      <c r="AA22" s="68">
        <f>'DATA MAKLUMAT MURID'!AD28</f>
        <v>6</v>
      </c>
      <c r="AB22" s="68">
        <f>'DATA MAKLUMAT MURID'!AE28</f>
        <v>6</v>
      </c>
      <c r="AC22" s="68">
        <f>'DATA MAKLUMAT MURID'!AF28</f>
        <v>6</v>
      </c>
      <c r="AD22" s="68">
        <f>'DATA MAKLUMAT MURID'!AG28</f>
        <v>6</v>
      </c>
      <c r="AE22" s="68">
        <f>'DATA MAKLUMAT MURID'!AH28</f>
        <v>6</v>
      </c>
      <c r="AF22" s="68">
        <f>'DATA MAKLUMAT MURID'!AI28</f>
        <v>6</v>
      </c>
      <c r="AG22" s="68">
        <f>'DATA MAKLUMAT MURID'!AJ28</f>
        <v>6</v>
      </c>
      <c r="AH22" s="68">
        <f>'DATA MAKLUMAT MURID'!AK28</f>
        <v>6</v>
      </c>
      <c r="AI22" s="68">
        <f>'DATA MAKLUMAT MURID'!AL28</f>
        <v>6</v>
      </c>
      <c r="AJ22" s="68">
        <f>'DATA MAKLUMAT MURID'!AM28</f>
        <v>6</v>
      </c>
    </row>
    <row r="23" spans="1:36">
      <c r="A23">
        <v>19</v>
      </c>
      <c r="B23" s="68">
        <f>'DATA MAKLUMAT MURID'!E29</f>
        <v>2</v>
      </c>
      <c r="C23" s="68">
        <f>'DATA MAKLUMAT MURID'!F29</f>
        <v>3</v>
      </c>
      <c r="D23" s="68">
        <f>'DATA MAKLUMAT MURID'!G29</f>
        <v>3</v>
      </c>
      <c r="E23" s="68">
        <f>'DATA MAKLUMAT MURID'!H29</f>
        <v>3</v>
      </c>
      <c r="F23" s="68">
        <f>'DATA MAKLUMAT MURID'!I29</f>
        <v>3</v>
      </c>
      <c r="G23" s="68">
        <f>'DATA MAKLUMAT MURID'!J29</f>
        <v>3</v>
      </c>
      <c r="H23" s="68">
        <f>'DATA MAKLUMAT MURID'!K29</f>
        <v>3</v>
      </c>
      <c r="I23" s="68">
        <f>'DATA MAKLUMAT MURID'!L29</f>
        <v>3</v>
      </c>
      <c r="J23" s="68">
        <f>'DATA MAKLUMAT MURID'!M29</f>
        <v>3</v>
      </c>
      <c r="K23" s="68">
        <f>'DATA MAKLUMAT MURID'!N29</f>
        <v>3</v>
      </c>
      <c r="L23" s="68">
        <f>'DATA MAKLUMAT MURID'!O29</f>
        <v>3</v>
      </c>
      <c r="M23" s="68">
        <f>'DATA MAKLUMAT MURID'!P29</f>
        <v>3</v>
      </c>
      <c r="N23" s="68">
        <f>'DATA MAKLUMAT MURID'!Q29</f>
        <v>3</v>
      </c>
      <c r="O23" s="68">
        <f>'DATA MAKLUMAT MURID'!R29</f>
        <v>3</v>
      </c>
      <c r="P23" s="68">
        <f>'DATA MAKLUMAT MURID'!S29</f>
        <v>3</v>
      </c>
      <c r="Q23" s="68">
        <f>'DATA MAKLUMAT MURID'!T29</f>
        <v>3</v>
      </c>
      <c r="R23" s="68">
        <f>'DATA MAKLUMAT MURID'!U29</f>
        <v>3</v>
      </c>
      <c r="S23" s="68">
        <f>'DATA MAKLUMAT MURID'!V29</f>
        <v>3</v>
      </c>
      <c r="T23" s="68">
        <f>'DATA MAKLUMAT MURID'!W29</f>
        <v>3</v>
      </c>
      <c r="U23" s="68">
        <f>'DATA MAKLUMAT MURID'!X29</f>
        <v>3</v>
      </c>
      <c r="V23" s="68">
        <f>'DATA MAKLUMAT MURID'!Y29</f>
        <v>3</v>
      </c>
      <c r="W23" s="68">
        <f>'DATA MAKLUMAT MURID'!Z29</f>
        <v>3</v>
      </c>
      <c r="X23" s="68">
        <f>'DATA MAKLUMAT MURID'!AA29</f>
        <v>3</v>
      </c>
      <c r="Y23" s="68">
        <f>'DATA MAKLUMAT MURID'!AB29</f>
        <v>3</v>
      </c>
      <c r="Z23" s="68">
        <f>'DATA MAKLUMAT MURID'!AC29</f>
        <v>3</v>
      </c>
      <c r="AA23" s="68">
        <f>'DATA MAKLUMAT MURID'!AD29</f>
        <v>3</v>
      </c>
      <c r="AB23" s="68">
        <f>'DATA MAKLUMAT MURID'!AE29</f>
        <v>3</v>
      </c>
      <c r="AC23" s="68">
        <f>'DATA MAKLUMAT MURID'!AF29</f>
        <v>3</v>
      </c>
      <c r="AD23" s="68">
        <f>'DATA MAKLUMAT MURID'!AG29</f>
        <v>3</v>
      </c>
      <c r="AE23" s="68">
        <f>'DATA MAKLUMAT MURID'!AH29</f>
        <v>3</v>
      </c>
      <c r="AF23" s="68">
        <f>'DATA MAKLUMAT MURID'!AI29</f>
        <v>3</v>
      </c>
      <c r="AG23" s="68">
        <f>'DATA MAKLUMAT MURID'!AJ29</f>
        <v>3</v>
      </c>
      <c r="AH23" s="68">
        <f>'DATA MAKLUMAT MURID'!AK29</f>
        <v>3</v>
      </c>
      <c r="AI23" s="68">
        <f>'DATA MAKLUMAT MURID'!AL29</f>
        <v>3</v>
      </c>
      <c r="AJ23" s="68">
        <f>'DATA MAKLUMAT MURID'!AM29</f>
        <v>3</v>
      </c>
    </row>
    <row r="24" spans="1:36">
      <c r="A24">
        <v>20</v>
      </c>
      <c r="B24" s="68">
        <f>'DATA MAKLUMAT MURID'!E30</f>
        <v>3</v>
      </c>
      <c r="C24" s="68">
        <f>'DATA MAKLUMAT MURID'!F30</f>
        <v>6</v>
      </c>
      <c r="D24" s="68">
        <f>'DATA MAKLUMAT MURID'!G30</f>
        <v>6</v>
      </c>
      <c r="E24" s="68">
        <f>'DATA MAKLUMAT MURID'!H30</f>
        <v>6</v>
      </c>
      <c r="F24" s="68">
        <f>'DATA MAKLUMAT MURID'!I30</f>
        <v>6</v>
      </c>
      <c r="G24" s="68">
        <f>'DATA MAKLUMAT MURID'!J30</f>
        <v>6</v>
      </c>
      <c r="H24" s="68">
        <f>'DATA MAKLUMAT MURID'!K30</f>
        <v>6</v>
      </c>
      <c r="I24" s="68">
        <f>'DATA MAKLUMAT MURID'!L30</f>
        <v>6</v>
      </c>
      <c r="J24" s="68">
        <f>'DATA MAKLUMAT MURID'!M30</f>
        <v>6</v>
      </c>
      <c r="K24" s="68">
        <f>'DATA MAKLUMAT MURID'!N30</f>
        <v>6</v>
      </c>
      <c r="L24" s="68">
        <f>'DATA MAKLUMAT MURID'!O30</f>
        <v>6</v>
      </c>
      <c r="M24" s="68">
        <f>'DATA MAKLUMAT MURID'!P30</f>
        <v>6</v>
      </c>
      <c r="N24" s="68">
        <f>'DATA MAKLUMAT MURID'!Q30</f>
        <v>6</v>
      </c>
      <c r="O24" s="68">
        <f>'DATA MAKLUMAT MURID'!R30</f>
        <v>4</v>
      </c>
      <c r="P24" s="68">
        <f>'DATA MAKLUMAT MURID'!S30</f>
        <v>6</v>
      </c>
      <c r="Q24" s="68">
        <f>'DATA MAKLUMAT MURID'!T30</f>
        <v>5</v>
      </c>
      <c r="R24" s="68">
        <f>'DATA MAKLUMAT MURID'!U30</f>
        <v>4</v>
      </c>
      <c r="S24" s="68">
        <f>'DATA MAKLUMAT MURID'!V30</f>
        <v>3</v>
      </c>
      <c r="T24" s="68">
        <f>'DATA MAKLUMAT MURID'!W30</f>
        <v>2</v>
      </c>
      <c r="U24" s="68">
        <f>'DATA MAKLUMAT MURID'!X30</f>
        <v>6</v>
      </c>
      <c r="V24" s="68">
        <f>'DATA MAKLUMAT MURID'!Y30</f>
        <v>6</v>
      </c>
      <c r="W24" s="68">
        <f>'DATA MAKLUMAT MURID'!Z30</f>
        <v>6</v>
      </c>
      <c r="X24" s="68">
        <f>'DATA MAKLUMAT MURID'!AA30</f>
        <v>6</v>
      </c>
      <c r="Y24" s="68">
        <f>'DATA MAKLUMAT MURID'!AB30</f>
        <v>6</v>
      </c>
      <c r="Z24" s="68">
        <f>'DATA MAKLUMAT MURID'!AC30</f>
        <v>6</v>
      </c>
      <c r="AA24" s="68">
        <f>'DATA MAKLUMAT MURID'!AD30</f>
        <v>6</v>
      </c>
      <c r="AB24" s="68">
        <f>'DATA MAKLUMAT MURID'!AE30</f>
        <v>6</v>
      </c>
      <c r="AC24" s="68">
        <f>'DATA MAKLUMAT MURID'!AF30</f>
        <v>6</v>
      </c>
      <c r="AD24" s="68">
        <f>'DATA MAKLUMAT MURID'!AG30</f>
        <v>6</v>
      </c>
      <c r="AE24" s="68">
        <f>'DATA MAKLUMAT MURID'!AH30</f>
        <v>6</v>
      </c>
      <c r="AF24" s="68">
        <f>'DATA MAKLUMAT MURID'!AI30</f>
        <v>6</v>
      </c>
      <c r="AG24" s="68">
        <f>'DATA MAKLUMAT MURID'!AJ30</f>
        <v>6</v>
      </c>
      <c r="AH24" s="68">
        <f>'DATA MAKLUMAT MURID'!AK30</f>
        <v>6</v>
      </c>
      <c r="AI24" s="68">
        <f>'DATA MAKLUMAT MURID'!AL30</f>
        <v>6</v>
      </c>
      <c r="AJ24" s="68">
        <f>'DATA MAKLUMAT MURID'!AM30</f>
        <v>6</v>
      </c>
    </row>
    <row r="25" spans="1:36">
      <c r="A25">
        <v>21</v>
      </c>
      <c r="B25" s="68">
        <f>'DATA MAKLUMAT MURID'!E31</f>
        <v>2</v>
      </c>
      <c r="C25" s="68">
        <f>'DATA MAKLUMAT MURID'!F31</f>
        <v>3</v>
      </c>
      <c r="D25" s="68">
        <f>'DATA MAKLUMAT MURID'!G31</f>
        <v>3</v>
      </c>
      <c r="E25" s="68">
        <f>'DATA MAKLUMAT MURID'!H31</f>
        <v>3</v>
      </c>
      <c r="F25" s="68">
        <f>'DATA MAKLUMAT MURID'!I31</f>
        <v>3</v>
      </c>
      <c r="G25" s="68">
        <f>'DATA MAKLUMAT MURID'!J31</f>
        <v>3</v>
      </c>
      <c r="H25" s="68">
        <f>'DATA MAKLUMAT MURID'!K31</f>
        <v>3</v>
      </c>
      <c r="I25" s="68">
        <f>'DATA MAKLUMAT MURID'!L31</f>
        <v>3</v>
      </c>
      <c r="J25" s="68">
        <f>'DATA MAKLUMAT MURID'!M31</f>
        <v>3</v>
      </c>
      <c r="K25" s="68">
        <f>'DATA MAKLUMAT MURID'!N31</f>
        <v>3</v>
      </c>
      <c r="L25" s="68">
        <f>'DATA MAKLUMAT MURID'!O31</f>
        <v>3</v>
      </c>
      <c r="M25" s="68">
        <f>'DATA MAKLUMAT MURID'!P31</f>
        <v>3</v>
      </c>
      <c r="N25" s="68">
        <f>'DATA MAKLUMAT MURID'!Q31</f>
        <v>3</v>
      </c>
      <c r="O25" s="68">
        <f>'DATA MAKLUMAT MURID'!R31</f>
        <v>3</v>
      </c>
      <c r="P25" s="68">
        <f>'DATA MAKLUMAT MURID'!S31</f>
        <v>3</v>
      </c>
      <c r="Q25" s="68">
        <f>'DATA MAKLUMAT MURID'!T31</f>
        <v>3</v>
      </c>
      <c r="R25" s="68">
        <f>'DATA MAKLUMAT MURID'!U31</f>
        <v>3</v>
      </c>
      <c r="S25" s="68">
        <f>'DATA MAKLUMAT MURID'!V31</f>
        <v>3</v>
      </c>
      <c r="T25" s="68">
        <f>'DATA MAKLUMAT MURID'!W31</f>
        <v>3</v>
      </c>
      <c r="U25" s="68">
        <f>'DATA MAKLUMAT MURID'!X31</f>
        <v>3</v>
      </c>
      <c r="V25" s="68">
        <f>'DATA MAKLUMAT MURID'!Y31</f>
        <v>3</v>
      </c>
      <c r="W25" s="68">
        <f>'DATA MAKLUMAT MURID'!Z31</f>
        <v>3</v>
      </c>
      <c r="X25" s="68">
        <f>'DATA MAKLUMAT MURID'!AA31</f>
        <v>3</v>
      </c>
      <c r="Y25" s="68">
        <f>'DATA MAKLUMAT MURID'!AB31</f>
        <v>3</v>
      </c>
      <c r="Z25" s="68">
        <f>'DATA MAKLUMAT MURID'!AC31</f>
        <v>3</v>
      </c>
      <c r="AA25" s="68">
        <f>'DATA MAKLUMAT MURID'!AD31</f>
        <v>3</v>
      </c>
      <c r="AB25" s="68">
        <f>'DATA MAKLUMAT MURID'!AE31</f>
        <v>3</v>
      </c>
      <c r="AC25" s="68">
        <f>'DATA MAKLUMAT MURID'!AF31</f>
        <v>3</v>
      </c>
      <c r="AD25" s="68">
        <f>'DATA MAKLUMAT MURID'!AG31</f>
        <v>3</v>
      </c>
      <c r="AE25" s="68">
        <f>'DATA MAKLUMAT MURID'!AH31</f>
        <v>3</v>
      </c>
      <c r="AF25" s="68">
        <f>'DATA MAKLUMAT MURID'!AI31</f>
        <v>3</v>
      </c>
      <c r="AG25" s="68">
        <f>'DATA MAKLUMAT MURID'!AJ31</f>
        <v>3</v>
      </c>
      <c r="AH25" s="68">
        <f>'DATA MAKLUMAT MURID'!AK31</f>
        <v>3</v>
      </c>
      <c r="AI25" s="68">
        <f>'DATA MAKLUMAT MURID'!AL31</f>
        <v>3</v>
      </c>
      <c r="AJ25" s="68">
        <f>'DATA MAKLUMAT MURID'!AM31</f>
        <v>3</v>
      </c>
    </row>
    <row r="26" spans="1:36">
      <c r="A26">
        <v>22</v>
      </c>
      <c r="B26" s="68">
        <f>'DATA MAKLUMAT MURID'!E32</f>
        <v>3</v>
      </c>
      <c r="C26" s="68">
        <f>'DATA MAKLUMAT MURID'!F32</f>
        <v>6</v>
      </c>
      <c r="D26" s="68">
        <f>'DATA MAKLUMAT MURID'!G32</f>
        <v>6</v>
      </c>
      <c r="E26" s="68">
        <f>'DATA MAKLUMAT MURID'!H32</f>
        <v>6</v>
      </c>
      <c r="F26" s="68">
        <f>'DATA MAKLUMAT MURID'!I32</f>
        <v>6</v>
      </c>
      <c r="G26" s="68">
        <f>'DATA MAKLUMAT MURID'!J32</f>
        <v>6</v>
      </c>
      <c r="H26" s="68">
        <f>'DATA MAKLUMAT MURID'!K32</f>
        <v>6</v>
      </c>
      <c r="I26" s="68">
        <f>'DATA MAKLUMAT MURID'!L32</f>
        <v>6</v>
      </c>
      <c r="J26" s="68">
        <f>'DATA MAKLUMAT MURID'!M32</f>
        <v>6</v>
      </c>
      <c r="K26" s="68">
        <f>'DATA MAKLUMAT MURID'!N32</f>
        <v>6</v>
      </c>
      <c r="L26" s="68">
        <f>'DATA MAKLUMAT MURID'!O32</f>
        <v>6</v>
      </c>
      <c r="M26" s="68">
        <f>'DATA MAKLUMAT MURID'!P32</f>
        <v>6</v>
      </c>
      <c r="N26" s="68">
        <f>'DATA MAKLUMAT MURID'!Q32</f>
        <v>6</v>
      </c>
      <c r="O26" s="68">
        <f>'DATA MAKLUMAT MURID'!R32</f>
        <v>4</v>
      </c>
      <c r="P26" s="68">
        <f>'DATA MAKLUMAT MURID'!S32</f>
        <v>6</v>
      </c>
      <c r="Q26" s="68">
        <f>'DATA MAKLUMAT MURID'!T32</f>
        <v>5</v>
      </c>
      <c r="R26" s="68">
        <f>'DATA MAKLUMAT MURID'!U32</f>
        <v>4</v>
      </c>
      <c r="S26" s="68">
        <f>'DATA MAKLUMAT MURID'!V32</f>
        <v>3</v>
      </c>
      <c r="T26" s="68">
        <f>'DATA MAKLUMAT MURID'!W32</f>
        <v>2</v>
      </c>
      <c r="U26" s="68">
        <f>'DATA MAKLUMAT MURID'!X32</f>
        <v>6</v>
      </c>
      <c r="V26" s="68">
        <f>'DATA MAKLUMAT MURID'!Y32</f>
        <v>6</v>
      </c>
      <c r="W26" s="68">
        <f>'DATA MAKLUMAT MURID'!Z32</f>
        <v>6</v>
      </c>
      <c r="X26" s="68">
        <f>'DATA MAKLUMAT MURID'!AA32</f>
        <v>6</v>
      </c>
      <c r="Y26" s="68">
        <f>'DATA MAKLUMAT MURID'!AB32</f>
        <v>6</v>
      </c>
      <c r="Z26" s="68">
        <f>'DATA MAKLUMAT MURID'!AC32</f>
        <v>6</v>
      </c>
      <c r="AA26" s="68">
        <f>'DATA MAKLUMAT MURID'!AD32</f>
        <v>6</v>
      </c>
      <c r="AB26" s="68">
        <f>'DATA MAKLUMAT MURID'!AE32</f>
        <v>6</v>
      </c>
      <c r="AC26" s="68">
        <f>'DATA MAKLUMAT MURID'!AF32</f>
        <v>6</v>
      </c>
      <c r="AD26" s="68">
        <f>'DATA MAKLUMAT MURID'!AG32</f>
        <v>6</v>
      </c>
      <c r="AE26" s="68">
        <f>'DATA MAKLUMAT MURID'!AH32</f>
        <v>6</v>
      </c>
      <c r="AF26" s="68">
        <f>'DATA MAKLUMAT MURID'!AI32</f>
        <v>6</v>
      </c>
      <c r="AG26" s="68">
        <f>'DATA MAKLUMAT MURID'!AJ32</f>
        <v>6</v>
      </c>
      <c r="AH26" s="68">
        <f>'DATA MAKLUMAT MURID'!AK32</f>
        <v>6</v>
      </c>
      <c r="AI26" s="68">
        <f>'DATA MAKLUMAT MURID'!AL32</f>
        <v>6</v>
      </c>
      <c r="AJ26" s="68">
        <f>'DATA MAKLUMAT MURID'!AM32</f>
        <v>6</v>
      </c>
    </row>
    <row r="27" spans="1:36">
      <c r="A27">
        <v>23</v>
      </c>
      <c r="B27" s="68">
        <f>'DATA MAKLUMAT MURID'!E33</f>
        <v>2</v>
      </c>
      <c r="C27" s="68">
        <f>'DATA MAKLUMAT MURID'!F33</f>
        <v>3</v>
      </c>
      <c r="D27" s="68">
        <f>'DATA MAKLUMAT MURID'!G33</f>
        <v>3</v>
      </c>
      <c r="E27" s="68">
        <f>'DATA MAKLUMAT MURID'!H33</f>
        <v>3</v>
      </c>
      <c r="F27" s="68">
        <f>'DATA MAKLUMAT MURID'!I33</f>
        <v>3</v>
      </c>
      <c r="G27" s="68">
        <f>'DATA MAKLUMAT MURID'!J33</f>
        <v>3</v>
      </c>
      <c r="H27" s="68">
        <f>'DATA MAKLUMAT MURID'!K33</f>
        <v>3</v>
      </c>
      <c r="I27" s="68">
        <f>'DATA MAKLUMAT MURID'!L33</f>
        <v>3</v>
      </c>
      <c r="J27" s="68">
        <f>'DATA MAKLUMAT MURID'!M33</f>
        <v>3</v>
      </c>
      <c r="K27" s="68">
        <f>'DATA MAKLUMAT MURID'!N33</f>
        <v>3</v>
      </c>
      <c r="L27" s="68">
        <f>'DATA MAKLUMAT MURID'!O33</f>
        <v>3</v>
      </c>
      <c r="M27" s="68">
        <f>'DATA MAKLUMAT MURID'!P33</f>
        <v>3</v>
      </c>
      <c r="N27" s="68">
        <f>'DATA MAKLUMAT MURID'!Q33</f>
        <v>3</v>
      </c>
      <c r="O27" s="68">
        <f>'DATA MAKLUMAT MURID'!R33</f>
        <v>3</v>
      </c>
      <c r="P27" s="68">
        <f>'DATA MAKLUMAT MURID'!S33</f>
        <v>3</v>
      </c>
      <c r="Q27" s="68">
        <f>'DATA MAKLUMAT MURID'!T33</f>
        <v>3</v>
      </c>
      <c r="R27" s="68">
        <f>'DATA MAKLUMAT MURID'!U33</f>
        <v>3</v>
      </c>
      <c r="S27" s="68">
        <f>'DATA MAKLUMAT MURID'!V33</f>
        <v>3</v>
      </c>
      <c r="T27" s="68">
        <f>'DATA MAKLUMAT MURID'!W33</f>
        <v>3</v>
      </c>
      <c r="U27" s="68">
        <f>'DATA MAKLUMAT MURID'!X33</f>
        <v>3</v>
      </c>
      <c r="V27" s="68">
        <f>'DATA MAKLUMAT MURID'!Y33</f>
        <v>3</v>
      </c>
      <c r="W27" s="68">
        <f>'DATA MAKLUMAT MURID'!Z33</f>
        <v>3</v>
      </c>
      <c r="X27" s="68">
        <f>'DATA MAKLUMAT MURID'!AA33</f>
        <v>3</v>
      </c>
      <c r="Y27" s="68">
        <f>'DATA MAKLUMAT MURID'!AB33</f>
        <v>3</v>
      </c>
      <c r="Z27" s="68">
        <f>'DATA MAKLUMAT MURID'!AC33</f>
        <v>3</v>
      </c>
      <c r="AA27" s="68">
        <f>'DATA MAKLUMAT MURID'!AD33</f>
        <v>3</v>
      </c>
      <c r="AB27" s="68">
        <f>'DATA MAKLUMAT MURID'!AE33</f>
        <v>3</v>
      </c>
      <c r="AC27" s="68">
        <f>'DATA MAKLUMAT MURID'!AF33</f>
        <v>3</v>
      </c>
      <c r="AD27" s="68">
        <f>'DATA MAKLUMAT MURID'!AG33</f>
        <v>3</v>
      </c>
      <c r="AE27" s="68">
        <f>'DATA MAKLUMAT MURID'!AH33</f>
        <v>3</v>
      </c>
      <c r="AF27" s="68">
        <f>'DATA MAKLUMAT MURID'!AI33</f>
        <v>3</v>
      </c>
      <c r="AG27" s="68">
        <f>'DATA MAKLUMAT MURID'!AJ33</f>
        <v>3</v>
      </c>
      <c r="AH27" s="68">
        <f>'DATA MAKLUMAT MURID'!AK33</f>
        <v>3</v>
      </c>
      <c r="AI27" s="68">
        <f>'DATA MAKLUMAT MURID'!AL33</f>
        <v>3</v>
      </c>
      <c r="AJ27" s="68">
        <f>'DATA MAKLUMAT MURID'!AM33</f>
        <v>3</v>
      </c>
    </row>
    <row r="28" spans="1:36">
      <c r="A28">
        <v>24</v>
      </c>
      <c r="B28" s="68">
        <f>'DATA MAKLUMAT MURID'!E34</f>
        <v>3</v>
      </c>
      <c r="C28" s="68">
        <f>'DATA MAKLUMAT MURID'!F34</f>
        <v>6</v>
      </c>
      <c r="D28" s="68">
        <f>'DATA MAKLUMAT MURID'!G34</f>
        <v>6</v>
      </c>
      <c r="E28" s="68">
        <f>'DATA MAKLUMAT MURID'!H34</f>
        <v>6</v>
      </c>
      <c r="F28" s="68">
        <f>'DATA MAKLUMAT MURID'!I34</f>
        <v>6</v>
      </c>
      <c r="G28" s="68">
        <f>'DATA MAKLUMAT MURID'!J34</f>
        <v>6</v>
      </c>
      <c r="H28" s="68">
        <f>'DATA MAKLUMAT MURID'!K34</f>
        <v>6</v>
      </c>
      <c r="I28" s="68">
        <f>'DATA MAKLUMAT MURID'!L34</f>
        <v>6</v>
      </c>
      <c r="J28" s="68">
        <f>'DATA MAKLUMAT MURID'!M34</f>
        <v>6</v>
      </c>
      <c r="K28" s="68">
        <f>'DATA MAKLUMAT MURID'!N34</f>
        <v>6</v>
      </c>
      <c r="L28" s="68">
        <f>'DATA MAKLUMAT MURID'!O34</f>
        <v>6</v>
      </c>
      <c r="M28" s="68">
        <f>'DATA MAKLUMAT MURID'!P34</f>
        <v>6</v>
      </c>
      <c r="N28" s="68">
        <f>'DATA MAKLUMAT MURID'!Q34</f>
        <v>6</v>
      </c>
      <c r="O28" s="68">
        <f>'DATA MAKLUMAT MURID'!R34</f>
        <v>4</v>
      </c>
      <c r="P28" s="68">
        <f>'DATA MAKLUMAT MURID'!S34</f>
        <v>6</v>
      </c>
      <c r="Q28" s="68">
        <f>'DATA MAKLUMAT MURID'!T34</f>
        <v>5</v>
      </c>
      <c r="R28" s="68">
        <f>'DATA MAKLUMAT MURID'!U34</f>
        <v>4</v>
      </c>
      <c r="S28" s="68">
        <f>'DATA MAKLUMAT MURID'!V34</f>
        <v>3</v>
      </c>
      <c r="T28" s="68">
        <f>'DATA MAKLUMAT MURID'!W34</f>
        <v>2</v>
      </c>
      <c r="U28" s="68">
        <f>'DATA MAKLUMAT MURID'!X34</f>
        <v>6</v>
      </c>
      <c r="V28" s="68">
        <f>'DATA MAKLUMAT MURID'!Y34</f>
        <v>6</v>
      </c>
      <c r="W28" s="68">
        <f>'DATA MAKLUMAT MURID'!Z34</f>
        <v>6</v>
      </c>
      <c r="X28" s="68">
        <f>'DATA MAKLUMAT MURID'!AA34</f>
        <v>6</v>
      </c>
      <c r="Y28" s="68">
        <f>'DATA MAKLUMAT MURID'!AB34</f>
        <v>6</v>
      </c>
      <c r="Z28" s="68">
        <f>'DATA MAKLUMAT MURID'!AC34</f>
        <v>6</v>
      </c>
      <c r="AA28" s="68">
        <f>'DATA MAKLUMAT MURID'!AD34</f>
        <v>6</v>
      </c>
      <c r="AB28" s="68">
        <f>'DATA MAKLUMAT MURID'!AE34</f>
        <v>6</v>
      </c>
      <c r="AC28" s="68">
        <f>'DATA MAKLUMAT MURID'!AF34</f>
        <v>6</v>
      </c>
      <c r="AD28" s="68">
        <f>'DATA MAKLUMAT MURID'!AG34</f>
        <v>6</v>
      </c>
      <c r="AE28" s="68">
        <f>'DATA MAKLUMAT MURID'!AH34</f>
        <v>6</v>
      </c>
      <c r="AF28" s="68">
        <f>'DATA MAKLUMAT MURID'!AI34</f>
        <v>6</v>
      </c>
      <c r="AG28" s="68">
        <f>'DATA MAKLUMAT MURID'!AJ34</f>
        <v>6</v>
      </c>
      <c r="AH28" s="68">
        <f>'DATA MAKLUMAT MURID'!AK34</f>
        <v>6</v>
      </c>
      <c r="AI28" s="68">
        <f>'DATA MAKLUMAT MURID'!AL34</f>
        <v>6</v>
      </c>
      <c r="AJ28" s="68">
        <f>'DATA MAKLUMAT MURID'!AM34</f>
        <v>6</v>
      </c>
    </row>
    <row r="29" spans="1:36">
      <c r="A29">
        <v>25</v>
      </c>
      <c r="B29" s="68">
        <f>'DATA MAKLUMAT MURID'!E35</f>
        <v>2</v>
      </c>
      <c r="C29" s="68">
        <f>'DATA MAKLUMAT MURID'!F35</f>
        <v>3</v>
      </c>
      <c r="D29" s="68">
        <f>'DATA MAKLUMAT MURID'!G35</f>
        <v>3</v>
      </c>
      <c r="E29" s="68">
        <f>'DATA MAKLUMAT MURID'!H35</f>
        <v>3</v>
      </c>
      <c r="F29" s="68">
        <f>'DATA MAKLUMAT MURID'!I35</f>
        <v>3</v>
      </c>
      <c r="G29" s="68">
        <f>'DATA MAKLUMAT MURID'!J35</f>
        <v>3</v>
      </c>
      <c r="H29" s="68">
        <f>'DATA MAKLUMAT MURID'!K35</f>
        <v>3</v>
      </c>
      <c r="I29" s="68">
        <f>'DATA MAKLUMAT MURID'!L35</f>
        <v>3</v>
      </c>
      <c r="J29" s="68">
        <f>'DATA MAKLUMAT MURID'!M35</f>
        <v>3</v>
      </c>
      <c r="K29" s="68">
        <f>'DATA MAKLUMAT MURID'!N35</f>
        <v>3</v>
      </c>
      <c r="L29" s="68">
        <f>'DATA MAKLUMAT MURID'!O35</f>
        <v>3</v>
      </c>
      <c r="M29" s="68">
        <f>'DATA MAKLUMAT MURID'!P35</f>
        <v>3</v>
      </c>
      <c r="N29" s="68">
        <f>'DATA MAKLUMAT MURID'!Q35</f>
        <v>3</v>
      </c>
      <c r="O29" s="68">
        <f>'DATA MAKLUMAT MURID'!R35</f>
        <v>3</v>
      </c>
      <c r="P29" s="68">
        <f>'DATA MAKLUMAT MURID'!S35</f>
        <v>3</v>
      </c>
      <c r="Q29" s="68">
        <f>'DATA MAKLUMAT MURID'!T35</f>
        <v>3</v>
      </c>
      <c r="R29" s="68">
        <f>'DATA MAKLUMAT MURID'!U35</f>
        <v>3</v>
      </c>
      <c r="S29" s="68">
        <f>'DATA MAKLUMAT MURID'!V35</f>
        <v>3</v>
      </c>
      <c r="T29" s="68">
        <f>'DATA MAKLUMAT MURID'!W35</f>
        <v>3</v>
      </c>
      <c r="U29" s="68">
        <f>'DATA MAKLUMAT MURID'!X35</f>
        <v>3</v>
      </c>
      <c r="V29" s="68">
        <f>'DATA MAKLUMAT MURID'!Y35</f>
        <v>3</v>
      </c>
      <c r="W29" s="68">
        <f>'DATA MAKLUMAT MURID'!Z35</f>
        <v>3</v>
      </c>
      <c r="X29" s="68">
        <f>'DATA MAKLUMAT MURID'!AA35</f>
        <v>3</v>
      </c>
      <c r="Y29" s="68">
        <f>'DATA MAKLUMAT MURID'!AB35</f>
        <v>3</v>
      </c>
      <c r="Z29" s="68">
        <f>'DATA MAKLUMAT MURID'!AC35</f>
        <v>3</v>
      </c>
      <c r="AA29" s="68">
        <f>'DATA MAKLUMAT MURID'!AD35</f>
        <v>3</v>
      </c>
      <c r="AB29" s="68">
        <f>'DATA MAKLUMAT MURID'!AE35</f>
        <v>3</v>
      </c>
      <c r="AC29" s="68">
        <f>'DATA MAKLUMAT MURID'!AF35</f>
        <v>3</v>
      </c>
      <c r="AD29" s="68">
        <f>'DATA MAKLUMAT MURID'!AG35</f>
        <v>3</v>
      </c>
      <c r="AE29" s="68">
        <f>'DATA MAKLUMAT MURID'!AH35</f>
        <v>3</v>
      </c>
      <c r="AF29" s="68">
        <f>'DATA MAKLUMAT MURID'!AI35</f>
        <v>3</v>
      </c>
      <c r="AG29" s="68">
        <f>'DATA MAKLUMAT MURID'!AJ35</f>
        <v>3</v>
      </c>
      <c r="AH29" s="68">
        <f>'DATA MAKLUMAT MURID'!AK35</f>
        <v>3</v>
      </c>
      <c r="AI29" s="68">
        <f>'DATA MAKLUMAT MURID'!AL35</f>
        <v>3</v>
      </c>
      <c r="AJ29" s="68">
        <f>'DATA MAKLUMAT MURID'!AM35</f>
        <v>3</v>
      </c>
    </row>
    <row r="30" spans="1:36">
      <c r="A30">
        <v>26</v>
      </c>
      <c r="B30" s="68">
        <f>'DATA MAKLUMAT MURID'!E36</f>
        <v>4</v>
      </c>
      <c r="C30" s="68">
        <f>'DATA MAKLUMAT MURID'!F36</f>
        <v>4</v>
      </c>
      <c r="D30" s="68">
        <f>'DATA MAKLUMAT MURID'!G36</f>
        <v>4</v>
      </c>
      <c r="E30" s="68">
        <f>'DATA MAKLUMAT MURID'!H36</f>
        <v>4</v>
      </c>
      <c r="F30" s="68">
        <f>'DATA MAKLUMAT MURID'!I36</f>
        <v>4</v>
      </c>
      <c r="G30" s="68">
        <f>'DATA MAKLUMAT MURID'!J36</f>
        <v>5</v>
      </c>
      <c r="H30" s="68">
        <f>'DATA MAKLUMAT MURID'!K36</f>
        <v>5</v>
      </c>
      <c r="I30" s="68">
        <f>'DATA MAKLUMAT MURID'!L36</f>
        <v>5</v>
      </c>
      <c r="J30" s="68">
        <f>'DATA MAKLUMAT MURID'!M36</f>
        <v>5</v>
      </c>
      <c r="K30" s="68">
        <f>'DATA MAKLUMAT MURID'!N36</f>
        <v>5</v>
      </c>
      <c r="L30" s="68">
        <f>'DATA MAKLUMAT MURID'!O36</f>
        <v>6</v>
      </c>
      <c r="M30" s="68">
        <f>'DATA MAKLUMAT MURID'!P36</f>
        <v>6</v>
      </c>
      <c r="N30" s="68">
        <f>'DATA MAKLUMAT MURID'!Q36</f>
        <v>6</v>
      </c>
      <c r="O30" s="68">
        <f>'DATA MAKLUMAT MURID'!R36</f>
        <v>3</v>
      </c>
      <c r="P30" s="68">
        <f>'DATA MAKLUMAT MURID'!S36</f>
        <v>3</v>
      </c>
      <c r="Q30" s="68">
        <f>'DATA MAKLUMAT MURID'!T36</f>
        <v>3</v>
      </c>
      <c r="R30" s="68">
        <f>'DATA MAKLUMAT MURID'!U36</f>
        <v>4</v>
      </c>
      <c r="S30" s="68">
        <f>'DATA MAKLUMAT MURID'!V36</f>
        <v>4</v>
      </c>
      <c r="T30" s="68">
        <f>'DATA MAKLUMAT MURID'!W36</f>
        <v>4</v>
      </c>
      <c r="U30" s="68">
        <f>'DATA MAKLUMAT MURID'!X36</f>
        <v>2</v>
      </c>
      <c r="V30" s="68">
        <f>'DATA MAKLUMAT MURID'!Y36</f>
        <v>4</v>
      </c>
      <c r="W30" s="68">
        <f>'DATA MAKLUMAT MURID'!Z36</f>
        <v>5</v>
      </c>
      <c r="X30" s="68">
        <f>'DATA MAKLUMAT MURID'!AA36</f>
        <v>6</v>
      </c>
      <c r="Y30" s="68">
        <f>'DATA MAKLUMAT MURID'!AB36</f>
        <v>3</v>
      </c>
      <c r="Z30" s="68">
        <f>'DATA MAKLUMAT MURID'!AC36</f>
        <v>4</v>
      </c>
      <c r="AA30" s="68">
        <f>'DATA MAKLUMAT MURID'!AD36</f>
        <v>5</v>
      </c>
      <c r="AB30" s="68">
        <f>'DATA MAKLUMAT MURID'!AE36</f>
        <v>5</v>
      </c>
      <c r="AC30" s="68">
        <f>'DATA MAKLUMAT MURID'!AF36</f>
        <v>6</v>
      </c>
      <c r="AD30" s="68">
        <f>'DATA MAKLUMAT MURID'!AG36</f>
        <v>6</v>
      </c>
      <c r="AE30" s="68">
        <f>'DATA MAKLUMAT MURID'!AH36</f>
        <v>6</v>
      </c>
      <c r="AF30" s="68">
        <f>'DATA MAKLUMAT MURID'!AI36</f>
        <v>4</v>
      </c>
      <c r="AG30" s="68">
        <f>'DATA MAKLUMAT MURID'!AJ36</f>
        <v>4</v>
      </c>
      <c r="AH30" s="68">
        <f>'DATA MAKLUMAT MURID'!AK36</f>
        <v>5</v>
      </c>
      <c r="AI30" s="68">
        <f>'DATA MAKLUMAT MURID'!AL36</f>
        <v>5</v>
      </c>
      <c r="AJ30" s="68">
        <f>'DATA MAKLUMAT MURID'!AM36</f>
        <v>6</v>
      </c>
    </row>
    <row r="31" spans="1:36">
      <c r="A31">
        <v>27</v>
      </c>
      <c r="B31" s="68">
        <f>'DATA MAKLUMAT MURID'!E37</f>
        <v>3</v>
      </c>
      <c r="C31" s="68">
        <f>'DATA MAKLUMAT MURID'!F37</f>
        <v>6</v>
      </c>
      <c r="D31" s="68">
        <f>'DATA MAKLUMAT MURID'!G37</f>
        <v>6</v>
      </c>
      <c r="E31" s="68">
        <f>'DATA MAKLUMAT MURID'!H37</f>
        <v>6</v>
      </c>
      <c r="F31" s="68">
        <f>'DATA MAKLUMAT MURID'!I37</f>
        <v>6</v>
      </c>
      <c r="G31" s="68">
        <f>'DATA MAKLUMAT MURID'!J37</f>
        <v>6</v>
      </c>
      <c r="H31" s="68">
        <f>'DATA MAKLUMAT MURID'!K37</f>
        <v>6</v>
      </c>
      <c r="I31" s="68">
        <f>'DATA MAKLUMAT MURID'!L37</f>
        <v>6</v>
      </c>
      <c r="J31" s="68">
        <f>'DATA MAKLUMAT MURID'!M37</f>
        <v>6</v>
      </c>
      <c r="K31" s="68">
        <f>'DATA MAKLUMAT MURID'!N37</f>
        <v>6</v>
      </c>
      <c r="L31" s="68">
        <f>'DATA MAKLUMAT MURID'!O37</f>
        <v>6</v>
      </c>
      <c r="M31" s="68">
        <f>'DATA MAKLUMAT MURID'!P37</f>
        <v>6</v>
      </c>
      <c r="N31" s="68">
        <f>'DATA MAKLUMAT MURID'!Q37</f>
        <v>6</v>
      </c>
      <c r="O31" s="68">
        <f>'DATA MAKLUMAT MURID'!R37</f>
        <v>4</v>
      </c>
      <c r="P31" s="68">
        <f>'DATA MAKLUMAT MURID'!S37</f>
        <v>6</v>
      </c>
      <c r="Q31" s="68">
        <f>'DATA MAKLUMAT MURID'!T37</f>
        <v>5</v>
      </c>
      <c r="R31" s="68">
        <f>'DATA MAKLUMAT MURID'!U37</f>
        <v>4</v>
      </c>
      <c r="S31" s="68">
        <f>'DATA MAKLUMAT MURID'!V37</f>
        <v>3</v>
      </c>
      <c r="T31" s="68">
        <f>'DATA MAKLUMAT MURID'!W37</f>
        <v>2</v>
      </c>
      <c r="U31" s="68">
        <f>'DATA MAKLUMAT MURID'!X37</f>
        <v>6</v>
      </c>
      <c r="V31" s="68">
        <f>'DATA MAKLUMAT MURID'!Y37</f>
        <v>6</v>
      </c>
      <c r="W31" s="68">
        <f>'DATA MAKLUMAT MURID'!Z37</f>
        <v>6</v>
      </c>
      <c r="X31" s="68">
        <f>'DATA MAKLUMAT MURID'!AA37</f>
        <v>6</v>
      </c>
      <c r="Y31" s="68">
        <f>'DATA MAKLUMAT MURID'!AB37</f>
        <v>6</v>
      </c>
      <c r="Z31" s="68">
        <f>'DATA MAKLUMAT MURID'!AC37</f>
        <v>6</v>
      </c>
      <c r="AA31" s="68">
        <f>'DATA MAKLUMAT MURID'!AD37</f>
        <v>6</v>
      </c>
      <c r="AB31" s="68">
        <f>'DATA MAKLUMAT MURID'!AE37</f>
        <v>6</v>
      </c>
      <c r="AC31" s="68">
        <f>'DATA MAKLUMAT MURID'!AF37</f>
        <v>6</v>
      </c>
      <c r="AD31" s="68">
        <f>'DATA MAKLUMAT MURID'!AG37</f>
        <v>6</v>
      </c>
      <c r="AE31" s="68">
        <f>'DATA MAKLUMAT MURID'!AH37</f>
        <v>6</v>
      </c>
      <c r="AF31" s="68">
        <f>'DATA MAKLUMAT MURID'!AI37</f>
        <v>6</v>
      </c>
      <c r="AG31" s="68">
        <f>'DATA MAKLUMAT MURID'!AJ37</f>
        <v>6</v>
      </c>
      <c r="AH31" s="68">
        <f>'DATA MAKLUMAT MURID'!AK37</f>
        <v>6</v>
      </c>
      <c r="AI31" s="68">
        <f>'DATA MAKLUMAT MURID'!AL37</f>
        <v>6</v>
      </c>
      <c r="AJ31" s="68">
        <f>'DATA MAKLUMAT MURID'!AM37</f>
        <v>6</v>
      </c>
    </row>
    <row r="32" spans="1:36">
      <c r="A32">
        <v>28</v>
      </c>
      <c r="B32" s="68">
        <f>'DATA MAKLUMAT MURID'!E38</f>
        <v>2</v>
      </c>
      <c r="C32" s="68">
        <f>'DATA MAKLUMAT MURID'!F38</f>
        <v>3</v>
      </c>
      <c r="D32" s="68">
        <f>'DATA MAKLUMAT MURID'!G38</f>
        <v>3</v>
      </c>
      <c r="E32" s="68">
        <f>'DATA MAKLUMAT MURID'!H38</f>
        <v>3</v>
      </c>
      <c r="F32" s="68">
        <f>'DATA MAKLUMAT MURID'!I38</f>
        <v>3</v>
      </c>
      <c r="G32" s="68">
        <f>'DATA MAKLUMAT MURID'!J38</f>
        <v>3</v>
      </c>
      <c r="H32" s="68">
        <f>'DATA MAKLUMAT MURID'!K38</f>
        <v>3</v>
      </c>
      <c r="I32" s="68">
        <f>'DATA MAKLUMAT MURID'!L38</f>
        <v>3</v>
      </c>
      <c r="J32" s="68">
        <f>'DATA MAKLUMAT MURID'!M38</f>
        <v>3</v>
      </c>
      <c r="K32" s="68">
        <f>'DATA MAKLUMAT MURID'!N38</f>
        <v>3</v>
      </c>
      <c r="L32" s="68">
        <f>'DATA MAKLUMAT MURID'!O38</f>
        <v>3</v>
      </c>
      <c r="M32" s="68">
        <f>'DATA MAKLUMAT MURID'!P38</f>
        <v>3</v>
      </c>
      <c r="N32" s="68">
        <f>'DATA MAKLUMAT MURID'!Q38</f>
        <v>3</v>
      </c>
      <c r="O32" s="68">
        <f>'DATA MAKLUMAT MURID'!R38</f>
        <v>3</v>
      </c>
      <c r="P32" s="68">
        <f>'DATA MAKLUMAT MURID'!S38</f>
        <v>3</v>
      </c>
      <c r="Q32" s="68">
        <f>'DATA MAKLUMAT MURID'!T38</f>
        <v>3</v>
      </c>
      <c r="R32" s="68">
        <f>'DATA MAKLUMAT MURID'!U38</f>
        <v>3</v>
      </c>
      <c r="S32" s="68">
        <f>'DATA MAKLUMAT MURID'!V38</f>
        <v>3</v>
      </c>
      <c r="T32" s="68">
        <f>'DATA MAKLUMAT MURID'!W38</f>
        <v>3</v>
      </c>
      <c r="U32" s="68">
        <f>'DATA MAKLUMAT MURID'!X38</f>
        <v>3</v>
      </c>
      <c r="V32" s="68">
        <f>'DATA MAKLUMAT MURID'!Y38</f>
        <v>3</v>
      </c>
      <c r="W32" s="68">
        <f>'DATA MAKLUMAT MURID'!Z38</f>
        <v>3</v>
      </c>
      <c r="X32" s="68">
        <f>'DATA MAKLUMAT MURID'!AA38</f>
        <v>3</v>
      </c>
      <c r="Y32" s="68">
        <f>'DATA MAKLUMAT MURID'!AB38</f>
        <v>3</v>
      </c>
      <c r="Z32" s="68">
        <f>'DATA MAKLUMAT MURID'!AC38</f>
        <v>3</v>
      </c>
      <c r="AA32" s="68">
        <f>'DATA MAKLUMAT MURID'!AD38</f>
        <v>3</v>
      </c>
      <c r="AB32" s="68">
        <f>'DATA MAKLUMAT MURID'!AE38</f>
        <v>3</v>
      </c>
      <c r="AC32" s="68">
        <f>'DATA MAKLUMAT MURID'!AF38</f>
        <v>3</v>
      </c>
      <c r="AD32" s="68">
        <f>'DATA MAKLUMAT MURID'!AG38</f>
        <v>3</v>
      </c>
      <c r="AE32" s="68">
        <f>'DATA MAKLUMAT MURID'!AH38</f>
        <v>3</v>
      </c>
      <c r="AF32" s="68">
        <f>'DATA MAKLUMAT MURID'!AI38</f>
        <v>3</v>
      </c>
      <c r="AG32" s="68">
        <f>'DATA MAKLUMAT MURID'!AJ38</f>
        <v>3</v>
      </c>
      <c r="AH32" s="68">
        <f>'DATA MAKLUMAT MURID'!AK38</f>
        <v>3</v>
      </c>
      <c r="AI32" s="68">
        <f>'DATA MAKLUMAT MURID'!AL38</f>
        <v>3</v>
      </c>
      <c r="AJ32" s="68">
        <f>'DATA MAKLUMAT MURID'!AM38</f>
        <v>3</v>
      </c>
    </row>
    <row r="33" spans="1:36">
      <c r="A33">
        <v>29</v>
      </c>
      <c r="B33" s="68">
        <f>'DATA MAKLUMAT MURID'!E39</f>
        <v>4</v>
      </c>
      <c r="C33" s="68">
        <f>'DATA MAKLUMAT MURID'!F39</f>
        <v>4</v>
      </c>
      <c r="D33" s="68">
        <f>'DATA MAKLUMAT MURID'!G39</f>
        <v>4</v>
      </c>
      <c r="E33" s="68">
        <f>'DATA MAKLUMAT MURID'!H39</f>
        <v>4</v>
      </c>
      <c r="F33" s="68">
        <f>'DATA MAKLUMAT MURID'!I39</f>
        <v>4</v>
      </c>
      <c r="G33" s="68">
        <f>'DATA MAKLUMAT MURID'!J39</f>
        <v>5</v>
      </c>
      <c r="H33" s="68">
        <f>'DATA MAKLUMAT MURID'!K39</f>
        <v>5</v>
      </c>
      <c r="I33" s="68">
        <f>'DATA MAKLUMAT MURID'!L39</f>
        <v>5</v>
      </c>
      <c r="J33" s="68">
        <f>'DATA MAKLUMAT MURID'!M39</f>
        <v>5</v>
      </c>
      <c r="K33" s="68">
        <f>'DATA MAKLUMAT MURID'!N39</f>
        <v>5</v>
      </c>
      <c r="L33" s="68">
        <f>'DATA MAKLUMAT MURID'!O39</f>
        <v>6</v>
      </c>
      <c r="M33" s="68">
        <f>'DATA MAKLUMAT MURID'!P39</f>
        <v>6</v>
      </c>
      <c r="N33" s="68">
        <f>'DATA MAKLUMAT MURID'!Q39</f>
        <v>6</v>
      </c>
      <c r="O33" s="68">
        <f>'DATA MAKLUMAT MURID'!R39</f>
        <v>3</v>
      </c>
      <c r="P33" s="68">
        <f>'DATA MAKLUMAT MURID'!S39</f>
        <v>3</v>
      </c>
      <c r="Q33" s="68">
        <f>'DATA MAKLUMAT MURID'!T39</f>
        <v>3</v>
      </c>
      <c r="R33" s="68">
        <f>'DATA MAKLUMAT MURID'!U39</f>
        <v>4</v>
      </c>
      <c r="S33" s="68">
        <f>'DATA MAKLUMAT MURID'!V39</f>
        <v>4</v>
      </c>
      <c r="T33" s="68">
        <f>'DATA MAKLUMAT MURID'!W39</f>
        <v>4</v>
      </c>
      <c r="U33" s="68">
        <f>'DATA MAKLUMAT MURID'!X39</f>
        <v>2</v>
      </c>
      <c r="V33" s="68">
        <f>'DATA MAKLUMAT MURID'!Y39</f>
        <v>4</v>
      </c>
      <c r="W33" s="68">
        <f>'DATA MAKLUMAT MURID'!Z39</f>
        <v>5</v>
      </c>
      <c r="X33" s="68">
        <f>'DATA MAKLUMAT MURID'!AA39</f>
        <v>6</v>
      </c>
      <c r="Y33" s="68">
        <f>'DATA MAKLUMAT MURID'!AB39</f>
        <v>3</v>
      </c>
      <c r="Z33" s="68">
        <f>'DATA MAKLUMAT MURID'!AC39</f>
        <v>4</v>
      </c>
      <c r="AA33" s="68">
        <f>'DATA MAKLUMAT MURID'!AD39</f>
        <v>5</v>
      </c>
      <c r="AB33" s="68">
        <f>'DATA MAKLUMAT MURID'!AE39</f>
        <v>5</v>
      </c>
      <c r="AC33" s="68">
        <f>'DATA MAKLUMAT MURID'!AF39</f>
        <v>6</v>
      </c>
      <c r="AD33" s="68">
        <f>'DATA MAKLUMAT MURID'!AG39</f>
        <v>6</v>
      </c>
      <c r="AE33" s="68">
        <f>'DATA MAKLUMAT MURID'!AH39</f>
        <v>6</v>
      </c>
      <c r="AF33" s="68">
        <f>'DATA MAKLUMAT MURID'!AI39</f>
        <v>4</v>
      </c>
      <c r="AG33" s="68">
        <f>'DATA MAKLUMAT MURID'!AJ39</f>
        <v>4</v>
      </c>
      <c r="AH33" s="68">
        <f>'DATA MAKLUMAT MURID'!AK39</f>
        <v>5</v>
      </c>
      <c r="AI33" s="68">
        <f>'DATA MAKLUMAT MURID'!AL39</f>
        <v>5</v>
      </c>
      <c r="AJ33" s="68">
        <f>'DATA MAKLUMAT MURID'!AM39</f>
        <v>6</v>
      </c>
    </row>
    <row r="34" spans="1:36">
      <c r="A34">
        <v>30</v>
      </c>
      <c r="B34" s="68">
        <f>'DATA MAKLUMAT MURID'!E40</f>
        <v>3</v>
      </c>
      <c r="C34" s="68">
        <f>'DATA MAKLUMAT MURID'!F40</f>
        <v>6</v>
      </c>
      <c r="D34" s="68">
        <f>'DATA MAKLUMAT MURID'!G40</f>
        <v>6</v>
      </c>
      <c r="E34" s="68">
        <f>'DATA MAKLUMAT MURID'!H40</f>
        <v>6</v>
      </c>
      <c r="F34" s="68">
        <f>'DATA MAKLUMAT MURID'!I40</f>
        <v>6</v>
      </c>
      <c r="G34" s="68">
        <f>'DATA MAKLUMAT MURID'!J40</f>
        <v>6</v>
      </c>
      <c r="H34" s="68">
        <f>'DATA MAKLUMAT MURID'!K40</f>
        <v>6</v>
      </c>
      <c r="I34" s="68">
        <f>'DATA MAKLUMAT MURID'!L40</f>
        <v>6</v>
      </c>
      <c r="J34" s="68">
        <f>'DATA MAKLUMAT MURID'!M40</f>
        <v>6</v>
      </c>
      <c r="K34" s="68">
        <f>'DATA MAKLUMAT MURID'!N40</f>
        <v>6</v>
      </c>
      <c r="L34" s="68">
        <f>'DATA MAKLUMAT MURID'!O40</f>
        <v>6</v>
      </c>
      <c r="M34" s="68">
        <f>'DATA MAKLUMAT MURID'!P40</f>
        <v>6</v>
      </c>
      <c r="N34" s="68">
        <f>'DATA MAKLUMAT MURID'!Q40</f>
        <v>6</v>
      </c>
      <c r="O34" s="68">
        <f>'DATA MAKLUMAT MURID'!R40</f>
        <v>4</v>
      </c>
      <c r="P34" s="68">
        <f>'DATA MAKLUMAT MURID'!S40</f>
        <v>6</v>
      </c>
      <c r="Q34" s="68">
        <f>'DATA MAKLUMAT MURID'!T40</f>
        <v>5</v>
      </c>
      <c r="R34" s="68">
        <f>'DATA MAKLUMAT MURID'!U40</f>
        <v>4</v>
      </c>
      <c r="S34" s="68">
        <f>'DATA MAKLUMAT MURID'!V40</f>
        <v>3</v>
      </c>
      <c r="T34" s="68">
        <f>'DATA MAKLUMAT MURID'!W40</f>
        <v>2</v>
      </c>
      <c r="U34" s="68">
        <f>'DATA MAKLUMAT MURID'!X40</f>
        <v>6</v>
      </c>
      <c r="V34" s="68">
        <f>'DATA MAKLUMAT MURID'!Y40</f>
        <v>6</v>
      </c>
      <c r="W34" s="68">
        <f>'DATA MAKLUMAT MURID'!Z40</f>
        <v>6</v>
      </c>
      <c r="X34" s="68">
        <f>'DATA MAKLUMAT MURID'!AA40</f>
        <v>6</v>
      </c>
      <c r="Y34" s="68">
        <f>'DATA MAKLUMAT MURID'!AB40</f>
        <v>6</v>
      </c>
      <c r="Z34" s="68">
        <f>'DATA MAKLUMAT MURID'!AC40</f>
        <v>6</v>
      </c>
      <c r="AA34" s="68">
        <f>'DATA MAKLUMAT MURID'!AD40</f>
        <v>6</v>
      </c>
      <c r="AB34" s="68">
        <f>'DATA MAKLUMAT MURID'!AE40</f>
        <v>6</v>
      </c>
      <c r="AC34" s="68">
        <f>'DATA MAKLUMAT MURID'!AF40</f>
        <v>6</v>
      </c>
      <c r="AD34" s="68">
        <f>'DATA MAKLUMAT MURID'!AG40</f>
        <v>6</v>
      </c>
      <c r="AE34" s="68">
        <f>'DATA MAKLUMAT MURID'!AH40</f>
        <v>6</v>
      </c>
      <c r="AF34" s="68">
        <f>'DATA MAKLUMAT MURID'!AI40</f>
        <v>6</v>
      </c>
      <c r="AG34" s="68">
        <f>'DATA MAKLUMAT MURID'!AJ40</f>
        <v>6</v>
      </c>
      <c r="AH34" s="68">
        <f>'DATA MAKLUMAT MURID'!AK40</f>
        <v>6</v>
      </c>
      <c r="AI34" s="68">
        <f>'DATA MAKLUMAT MURID'!AL40</f>
        <v>6</v>
      </c>
      <c r="AJ34" s="68">
        <f>'DATA MAKLUMAT MURID'!AM40</f>
        <v>6</v>
      </c>
    </row>
    <row r="35" spans="1:36">
      <c r="A35">
        <v>31</v>
      </c>
      <c r="B35" s="68">
        <f>'DATA MAKLUMAT MURID'!E41</f>
        <v>2</v>
      </c>
      <c r="C35" s="68">
        <f>'DATA MAKLUMAT MURID'!F41</f>
        <v>3</v>
      </c>
      <c r="D35" s="68">
        <f>'DATA MAKLUMAT MURID'!G41</f>
        <v>3</v>
      </c>
      <c r="E35" s="68">
        <f>'DATA MAKLUMAT MURID'!H41</f>
        <v>3</v>
      </c>
      <c r="F35" s="68">
        <f>'DATA MAKLUMAT MURID'!I41</f>
        <v>3</v>
      </c>
      <c r="G35" s="68">
        <f>'DATA MAKLUMAT MURID'!J41</f>
        <v>3</v>
      </c>
      <c r="H35" s="68">
        <f>'DATA MAKLUMAT MURID'!K41</f>
        <v>3</v>
      </c>
      <c r="I35" s="68">
        <f>'DATA MAKLUMAT MURID'!L41</f>
        <v>3</v>
      </c>
      <c r="J35" s="68">
        <f>'DATA MAKLUMAT MURID'!M41</f>
        <v>3</v>
      </c>
      <c r="K35" s="68">
        <f>'DATA MAKLUMAT MURID'!N41</f>
        <v>3</v>
      </c>
      <c r="L35" s="68">
        <f>'DATA MAKLUMAT MURID'!O41</f>
        <v>3</v>
      </c>
      <c r="M35" s="68">
        <f>'DATA MAKLUMAT MURID'!P41</f>
        <v>3</v>
      </c>
      <c r="N35" s="68">
        <f>'DATA MAKLUMAT MURID'!Q41</f>
        <v>3</v>
      </c>
      <c r="O35" s="68">
        <f>'DATA MAKLUMAT MURID'!R41</f>
        <v>3</v>
      </c>
      <c r="P35" s="68">
        <f>'DATA MAKLUMAT MURID'!S41</f>
        <v>3</v>
      </c>
      <c r="Q35" s="68">
        <f>'DATA MAKLUMAT MURID'!T41</f>
        <v>3</v>
      </c>
      <c r="R35" s="68">
        <f>'DATA MAKLUMAT MURID'!U41</f>
        <v>3</v>
      </c>
      <c r="S35" s="68">
        <f>'DATA MAKLUMAT MURID'!V41</f>
        <v>3</v>
      </c>
      <c r="T35" s="68">
        <f>'DATA MAKLUMAT MURID'!W41</f>
        <v>3</v>
      </c>
      <c r="U35" s="68">
        <f>'DATA MAKLUMAT MURID'!X41</f>
        <v>3</v>
      </c>
      <c r="V35" s="68">
        <f>'DATA MAKLUMAT MURID'!Y41</f>
        <v>3</v>
      </c>
      <c r="W35" s="68">
        <f>'DATA MAKLUMAT MURID'!Z41</f>
        <v>3</v>
      </c>
      <c r="X35" s="68">
        <f>'DATA MAKLUMAT MURID'!AA41</f>
        <v>3</v>
      </c>
      <c r="Y35" s="68">
        <f>'DATA MAKLUMAT MURID'!AB41</f>
        <v>3</v>
      </c>
      <c r="Z35" s="68">
        <f>'DATA MAKLUMAT MURID'!AC41</f>
        <v>3</v>
      </c>
      <c r="AA35" s="68">
        <f>'DATA MAKLUMAT MURID'!AD41</f>
        <v>3</v>
      </c>
      <c r="AB35" s="68">
        <f>'DATA MAKLUMAT MURID'!AE41</f>
        <v>3</v>
      </c>
      <c r="AC35" s="68">
        <f>'DATA MAKLUMAT MURID'!AF41</f>
        <v>3</v>
      </c>
      <c r="AD35" s="68">
        <f>'DATA MAKLUMAT MURID'!AG41</f>
        <v>3</v>
      </c>
      <c r="AE35" s="68">
        <f>'DATA MAKLUMAT MURID'!AH41</f>
        <v>3</v>
      </c>
      <c r="AF35" s="68">
        <f>'DATA MAKLUMAT MURID'!AI41</f>
        <v>3</v>
      </c>
      <c r="AG35" s="68">
        <f>'DATA MAKLUMAT MURID'!AJ41</f>
        <v>3</v>
      </c>
      <c r="AH35" s="68">
        <f>'DATA MAKLUMAT MURID'!AK41</f>
        <v>3</v>
      </c>
      <c r="AI35" s="68">
        <f>'DATA MAKLUMAT MURID'!AL41</f>
        <v>3</v>
      </c>
      <c r="AJ35" s="68">
        <f>'DATA MAKLUMAT MURID'!AM41</f>
        <v>3</v>
      </c>
    </row>
    <row r="36" spans="1:36">
      <c r="A36">
        <v>32</v>
      </c>
      <c r="B36" s="68">
        <f>'DATA MAKLUMAT MURID'!E42</f>
        <v>3</v>
      </c>
      <c r="C36" s="68">
        <f>'DATA MAKLUMAT MURID'!F42</f>
        <v>6</v>
      </c>
      <c r="D36" s="68">
        <f>'DATA MAKLUMAT MURID'!G42</f>
        <v>6</v>
      </c>
      <c r="E36" s="68">
        <f>'DATA MAKLUMAT MURID'!H42</f>
        <v>6</v>
      </c>
      <c r="F36" s="68">
        <f>'DATA MAKLUMAT MURID'!I42</f>
        <v>6</v>
      </c>
      <c r="G36" s="68">
        <f>'DATA MAKLUMAT MURID'!J42</f>
        <v>6</v>
      </c>
      <c r="H36" s="68">
        <f>'DATA MAKLUMAT MURID'!K42</f>
        <v>6</v>
      </c>
      <c r="I36" s="68">
        <f>'DATA MAKLUMAT MURID'!L42</f>
        <v>6</v>
      </c>
      <c r="J36" s="68">
        <f>'DATA MAKLUMAT MURID'!M42</f>
        <v>6</v>
      </c>
      <c r="K36" s="68">
        <f>'DATA MAKLUMAT MURID'!N42</f>
        <v>6</v>
      </c>
      <c r="L36" s="68">
        <f>'DATA MAKLUMAT MURID'!O42</f>
        <v>6</v>
      </c>
      <c r="M36" s="68">
        <f>'DATA MAKLUMAT MURID'!P42</f>
        <v>6</v>
      </c>
      <c r="N36" s="68">
        <f>'DATA MAKLUMAT MURID'!Q42</f>
        <v>6</v>
      </c>
      <c r="O36" s="68">
        <f>'DATA MAKLUMAT MURID'!R42</f>
        <v>4</v>
      </c>
      <c r="P36" s="68">
        <f>'DATA MAKLUMAT MURID'!S42</f>
        <v>6</v>
      </c>
      <c r="Q36" s="68">
        <f>'DATA MAKLUMAT MURID'!T42</f>
        <v>5</v>
      </c>
      <c r="R36" s="68">
        <f>'DATA MAKLUMAT MURID'!U42</f>
        <v>4</v>
      </c>
      <c r="S36" s="68">
        <f>'DATA MAKLUMAT MURID'!V42</f>
        <v>3</v>
      </c>
      <c r="T36" s="68">
        <f>'DATA MAKLUMAT MURID'!W42</f>
        <v>2</v>
      </c>
      <c r="U36" s="68">
        <f>'DATA MAKLUMAT MURID'!X42</f>
        <v>6</v>
      </c>
      <c r="V36" s="68">
        <f>'DATA MAKLUMAT MURID'!Y42</f>
        <v>6</v>
      </c>
      <c r="W36" s="68">
        <f>'DATA MAKLUMAT MURID'!Z42</f>
        <v>6</v>
      </c>
      <c r="X36" s="68">
        <f>'DATA MAKLUMAT MURID'!AA42</f>
        <v>6</v>
      </c>
      <c r="Y36" s="68">
        <f>'DATA MAKLUMAT MURID'!AB42</f>
        <v>6</v>
      </c>
      <c r="Z36" s="68">
        <f>'DATA MAKLUMAT MURID'!AC42</f>
        <v>6</v>
      </c>
      <c r="AA36" s="68">
        <f>'DATA MAKLUMAT MURID'!AD42</f>
        <v>6</v>
      </c>
      <c r="AB36" s="68">
        <f>'DATA MAKLUMAT MURID'!AE42</f>
        <v>6</v>
      </c>
      <c r="AC36" s="68">
        <f>'DATA MAKLUMAT MURID'!AF42</f>
        <v>6</v>
      </c>
      <c r="AD36" s="68">
        <f>'DATA MAKLUMAT MURID'!AG42</f>
        <v>6</v>
      </c>
      <c r="AE36" s="68">
        <f>'DATA MAKLUMAT MURID'!AH42</f>
        <v>6</v>
      </c>
      <c r="AF36" s="68">
        <f>'DATA MAKLUMAT MURID'!AI42</f>
        <v>6</v>
      </c>
      <c r="AG36" s="68">
        <f>'DATA MAKLUMAT MURID'!AJ42</f>
        <v>6</v>
      </c>
      <c r="AH36" s="68">
        <f>'DATA MAKLUMAT MURID'!AK42</f>
        <v>6</v>
      </c>
      <c r="AI36" s="68">
        <f>'DATA MAKLUMAT MURID'!AL42</f>
        <v>6</v>
      </c>
      <c r="AJ36" s="68">
        <f>'DATA MAKLUMAT MURID'!AM42</f>
        <v>6</v>
      </c>
    </row>
    <row r="37" spans="1:36">
      <c r="A37">
        <v>33</v>
      </c>
      <c r="B37" s="68">
        <f>'DATA MAKLUMAT MURID'!E43</f>
        <v>2</v>
      </c>
      <c r="C37" s="68">
        <f>'DATA MAKLUMAT MURID'!F43</f>
        <v>3</v>
      </c>
      <c r="D37" s="68">
        <f>'DATA MAKLUMAT MURID'!G43</f>
        <v>3</v>
      </c>
      <c r="E37" s="68">
        <f>'DATA MAKLUMAT MURID'!H43</f>
        <v>3</v>
      </c>
      <c r="F37" s="68">
        <f>'DATA MAKLUMAT MURID'!I43</f>
        <v>3</v>
      </c>
      <c r="G37" s="68">
        <f>'DATA MAKLUMAT MURID'!J43</f>
        <v>3</v>
      </c>
      <c r="H37" s="68">
        <f>'DATA MAKLUMAT MURID'!K43</f>
        <v>3</v>
      </c>
      <c r="I37" s="68">
        <f>'DATA MAKLUMAT MURID'!L43</f>
        <v>3</v>
      </c>
      <c r="J37" s="68">
        <f>'DATA MAKLUMAT MURID'!M43</f>
        <v>3</v>
      </c>
      <c r="K37" s="68">
        <f>'DATA MAKLUMAT MURID'!N43</f>
        <v>3</v>
      </c>
      <c r="L37" s="68">
        <f>'DATA MAKLUMAT MURID'!O43</f>
        <v>3</v>
      </c>
      <c r="M37" s="68">
        <f>'DATA MAKLUMAT MURID'!P43</f>
        <v>3</v>
      </c>
      <c r="N37" s="68">
        <f>'DATA MAKLUMAT MURID'!Q43</f>
        <v>3</v>
      </c>
      <c r="O37" s="68">
        <f>'DATA MAKLUMAT MURID'!R43</f>
        <v>3</v>
      </c>
      <c r="P37" s="68">
        <f>'DATA MAKLUMAT MURID'!S43</f>
        <v>3</v>
      </c>
      <c r="Q37" s="68">
        <f>'DATA MAKLUMAT MURID'!T43</f>
        <v>3</v>
      </c>
      <c r="R37" s="68">
        <f>'DATA MAKLUMAT MURID'!U43</f>
        <v>3</v>
      </c>
      <c r="S37" s="68">
        <f>'DATA MAKLUMAT MURID'!V43</f>
        <v>3</v>
      </c>
      <c r="T37" s="68">
        <f>'DATA MAKLUMAT MURID'!W43</f>
        <v>3</v>
      </c>
      <c r="U37" s="68">
        <f>'DATA MAKLUMAT MURID'!X43</f>
        <v>3</v>
      </c>
      <c r="V37" s="68">
        <f>'DATA MAKLUMAT MURID'!Y43</f>
        <v>3</v>
      </c>
      <c r="W37" s="68">
        <f>'DATA MAKLUMAT MURID'!Z43</f>
        <v>3</v>
      </c>
      <c r="X37" s="68">
        <f>'DATA MAKLUMAT MURID'!AA43</f>
        <v>3</v>
      </c>
      <c r="Y37" s="68">
        <f>'DATA MAKLUMAT MURID'!AB43</f>
        <v>3</v>
      </c>
      <c r="Z37" s="68">
        <f>'DATA MAKLUMAT MURID'!AC43</f>
        <v>3</v>
      </c>
      <c r="AA37" s="68">
        <f>'DATA MAKLUMAT MURID'!AD43</f>
        <v>3</v>
      </c>
      <c r="AB37" s="68">
        <f>'DATA MAKLUMAT MURID'!AE43</f>
        <v>3</v>
      </c>
      <c r="AC37" s="68">
        <f>'DATA MAKLUMAT MURID'!AF43</f>
        <v>3</v>
      </c>
      <c r="AD37" s="68">
        <f>'DATA MAKLUMAT MURID'!AG43</f>
        <v>3</v>
      </c>
      <c r="AE37" s="68">
        <f>'DATA MAKLUMAT MURID'!AH43</f>
        <v>3</v>
      </c>
      <c r="AF37" s="68">
        <f>'DATA MAKLUMAT MURID'!AI43</f>
        <v>3</v>
      </c>
      <c r="AG37" s="68">
        <f>'DATA MAKLUMAT MURID'!AJ43</f>
        <v>3</v>
      </c>
      <c r="AH37" s="68">
        <f>'DATA MAKLUMAT MURID'!AK43</f>
        <v>3</v>
      </c>
      <c r="AI37" s="68">
        <f>'DATA MAKLUMAT MURID'!AL43</f>
        <v>3</v>
      </c>
      <c r="AJ37" s="68">
        <f>'DATA MAKLUMAT MURID'!AM43</f>
        <v>3</v>
      </c>
    </row>
    <row r="38" spans="1:36">
      <c r="A38">
        <v>34</v>
      </c>
      <c r="B38" s="68">
        <f>'DATA MAKLUMAT MURID'!E44</f>
        <v>3</v>
      </c>
      <c r="C38" s="68">
        <f>'DATA MAKLUMAT MURID'!F44</f>
        <v>6</v>
      </c>
      <c r="D38" s="68">
        <f>'DATA MAKLUMAT MURID'!G44</f>
        <v>6</v>
      </c>
      <c r="E38" s="68">
        <f>'DATA MAKLUMAT MURID'!H44</f>
        <v>6</v>
      </c>
      <c r="F38" s="68">
        <f>'DATA MAKLUMAT MURID'!I44</f>
        <v>6</v>
      </c>
      <c r="G38" s="68">
        <f>'DATA MAKLUMAT MURID'!J44</f>
        <v>6</v>
      </c>
      <c r="H38" s="68">
        <f>'DATA MAKLUMAT MURID'!K44</f>
        <v>6</v>
      </c>
      <c r="I38" s="68">
        <f>'DATA MAKLUMAT MURID'!L44</f>
        <v>6</v>
      </c>
      <c r="J38" s="68">
        <f>'DATA MAKLUMAT MURID'!M44</f>
        <v>6</v>
      </c>
      <c r="K38" s="68">
        <f>'DATA MAKLUMAT MURID'!N44</f>
        <v>6</v>
      </c>
      <c r="L38" s="68">
        <f>'DATA MAKLUMAT MURID'!O44</f>
        <v>6</v>
      </c>
      <c r="M38" s="68">
        <f>'DATA MAKLUMAT MURID'!P44</f>
        <v>6</v>
      </c>
      <c r="N38" s="68">
        <f>'DATA MAKLUMAT MURID'!Q44</f>
        <v>6</v>
      </c>
      <c r="O38" s="68">
        <f>'DATA MAKLUMAT MURID'!R44</f>
        <v>4</v>
      </c>
      <c r="P38" s="68">
        <f>'DATA MAKLUMAT MURID'!S44</f>
        <v>6</v>
      </c>
      <c r="Q38" s="68">
        <f>'DATA MAKLUMAT MURID'!T44</f>
        <v>5</v>
      </c>
      <c r="R38" s="68">
        <f>'DATA MAKLUMAT MURID'!U44</f>
        <v>4</v>
      </c>
      <c r="S38" s="68">
        <f>'DATA MAKLUMAT MURID'!V44</f>
        <v>3</v>
      </c>
      <c r="T38" s="68">
        <f>'DATA MAKLUMAT MURID'!W44</f>
        <v>2</v>
      </c>
      <c r="U38" s="68">
        <f>'DATA MAKLUMAT MURID'!X44</f>
        <v>6</v>
      </c>
      <c r="V38" s="68">
        <f>'DATA MAKLUMAT MURID'!Y44</f>
        <v>6</v>
      </c>
      <c r="W38" s="68">
        <f>'DATA MAKLUMAT MURID'!Z44</f>
        <v>6</v>
      </c>
      <c r="X38" s="68">
        <f>'DATA MAKLUMAT MURID'!AA44</f>
        <v>6</v>
      </c>
      <c r="Y38" s="68">
        <f>'DATA MAKLUMAT MURID'!AB44</f>
        <v>6</v>
      </c>
      <c r="Z38" s="68">
        <f>'DATA MAKLUMAT MURID'!AC44</f>
        <v>6</v>
      </c>
      <c r="AA38" s="68">
        <f>'DATA MAKLUMAT MURID'!AD44</f>
        <v>6</v>
      </c>
      <c r="AB38" s="68">
        <f>'DATA MAKLUMAT MURID'!AE44</f>
        <v>6</v>
      </c>
      <c r="AC38" s="68">
        <f>'DATA MAKLUMAT MURID'!AF44</f>
        <v>6</v>
      </c>
      <c r="AD38" s="68">
        <f>'DATA MAKLUMAT MURID'!AG44</f>
        <v>6</v>
      </c>
      <c r="AE38" s="68">
        <f>'DATA MAKLUMAT MURID'!AH44</f>
        <v>6</v>
      </c>
      <c r="AF38" s="68">
        <f>'DATA MAKLUMAT MURID'!AI44</f>
        <v>6</v>
      </c>
      <c r="AG38" s="68">
        <f>'DATA MAKLUMAT MURID'!AJ44</f>
        <v>6</v>
      </c>
      <c r="AH38" s="68">
        <f>'DATA MAKLUMAT MURID'!AK44</f>
        <v>6</v>
      </c>
      <c r="AI38" s="68">
        <f>'DATA MAKLUMAT MURID'!AL44</f>
        <v>6</v>
      </c>
      <c r="AJ38" s="68">
        <f>'DATA MAKLUMAT MURID'!AM44</f>
        <v>6</v>
      </c>
    </row>
    <row r="39" spans="1:36" ht="18" customHeight="1"/>
    <row r="40" spans="1:36">
      <c r="G40" t="s">
        <v>418</v>
      </c>
    </row>
    <row r="41" spans="1:36">
      <c r="F41" t="s">
        <v>417</v>
      </c>
      <c r="H41">
        <v>1</v>
      </c>
      <c r="I41">
        <v>2</v>
      </c>
      <c r="J41">
        <v>3</v>
      </c>
      <c r="K41">
        <v>4</v>
      </c>
      <c r="L41">
        <v>5</v>
      </c>
      <c r="M41">
        <v>6</v>
      </c>
    </row>
    <row r="42" spans="1:36">
      <c r="F42" s="185" t="s">
        <v>419</v>
      </c>
      <c r="G42">
        <v>1.1000000000000001</v>
      </c>
      <c r="H42">
        <f>COUNTIF(B5:B38,1)</f>
        <v>0</v>
      </c>
      <c r="I42">
        <f>COUNTIF(B5:B38,2)</f>
        <v>15</v>
      </c>
      <c r="J42">
        <f>COUNTIF(B5:B38,3)</f>
        <v>13</v>
      </c>
      <c r="K42">
        <f>COUNTIF(B5:B38,4)</f>
        <v>6</v>
      </c>
      <c r="L42">
        <f>COUNTIF(B5:B38,5)</f>
        <v>0</v>
      </c>
      <c r="M42">
        <f>COUNTIF(B5:B38,6)</f>
        <v>0</v>
      </c>
      <c r="O42">
        <f>SUM(H42:M42)</f>
        <v>34</v>
      </c>
    </row>
    <row r="43" spans="1:36">
      <c r="F43" s="185"/>
      <c r="G43">
        <v>1.2</v>
      </c>
      <c r="H43">
        <f>COUNTIF(C5:C38,1)</f>
        <v>0</v>
      </c>
      <c r="I43">
        <f>COUNTIF(C5:C38,2)</f>
        <v>0</v>
      </c>
      <c r="J43">
        <f>COUNTIF(C5:C38,3)</f>
        <v>15</v>
      </c>
      <c r="K43">
        <f>COUNTIF(C5:C38,4)</f>
        <v>5</v>
      </c>
      <c r="L43">
        <f>COUNTIF(C5:C38,5)</f>
        <v>1</v>
      </c>
      <c r="M43">
        <f>COUNTIF(C5:C38,6)</f>
        <v>13</v>
      </c>
      <c r="O43">
        <f t="shared" ref="O43:O55" si="0">SUM(H43:M43)</f>
        <v>34</v>
      </c>
    </row>
    <row r="44" spans="1:36">
      <c r="F44" s="185"/>
      <c r="G44">
        <v>1.3</v>
      </c>
      <c r="H44">
        <f>COUNTIF(D5:D38,1)</f>
        <v>0</v>
      </c>
      <c r="I44">
        <f>COUNTIF(D5:D38,2)</f>
        <v>0</v>
      </c>
      <c r="J44">
        <f>COUNTIF(D5:D38,3)</f>
        <v>14</v>
      </c>
      <c r="K44">
        <f>COUNTIF(D5:D38,4)</f>
        <v>6</v>
      </c>
      <c r="L44">
        <f>COUNTIF(D5:D38,5)</f>
        <v>0</v>
      </c>
      <c r="M44">
        <f>COUNTIF(D5:D38,6)</f>
        <v>14</v>
      </c>
      <c r="O44">
        <f t="shared" si="0"/>
        <v>34</v>
      </c>
    </row>
    <row r="45" spans="1:36">
      <c r="F45" s="185"/>
      <c r="G45">
        <v>1.4</v>
      </c>
      <c r="O45">
        <f t="shared" si="0"/>
        <v>0</v>
      </c>
    </row>
    <row r="46" spans="1:36">
      <c r="F46" s="185"/>
      <c r="G46">
        <v>1.5</v>
      </c>
      <c r="O46">
        <f t="shared" si="0"/>
        <v>0</v>
      </c>
    </row>
    <row r="47" spans="1:36">
      <c r="F47" s="185"/>
      <c r="G47">
        <v>1.6</v>
      </c>
      <c r="O47">
        <f t="shared" si="0"/>
        <v>0</v>
      </c>
    </row>
    <row r="48" spans="1:36">
      <c r="F48" s="185"/>
      <c r="G48">
        <v>1.7</v>
      </c>
      <c r="O48">
        <f t="shared" si="0"/>
        <v>0</v>
      </c>
    </row>
    <row r="49" spans="6:15">
      <c r="F49" s="185"/>
      <c r="G49">
        <v>1.8</v>
      </c>
      <c r="O49">
        <f t="shared" si="0"/>
        <v>0</v>
      </c>
    </row>
    <row r="50" spans="6:15">
      <c r="F50" s="185"/>
      <c r="G50">
        <v>1.9</v>
      </c>
      <c r="O50">
        <f t="shared" si="0"/>
        <v>0</v>
      </c>
    </row>
    <row r="51" spans="6:15">
      <c r="F51" s="185"/>
      <c r="G51" s="71">
        <v>1.1000000000000001</v>
      </c>
      <c r="O51">
        <f t="shared" si="0"/>
        <v>0</v>
      </c>
    </row>
    <row r="52" spans="6:15">
      <c r="F52" s="185"/>
      <c r="G52">
        <v>1.1100000000000001</v>
      </c>
      <c r="O52">
        <f t="shared" si="0"/>
        <v>0</v>
      </c>
    </row>
    <row r="53" spans="6:15">
      <c r="F53" s="185"/>
      <c r="G53">
        <v>1.1200000000000001</v>
      </c>
      <c r="O53">
        <f t="shared" si="0"/>
        <v>0</v>
      </c>
    </row>
    <row r="54" spans="6:15">
      <c r="F54" s="185"/>
      <c r="G54">
        <v>1.2</v>
      </c>
      <c r="O54">
        <f t="shared" si="0"/>
        <v>0</v>
      </c>
    </row>
    <row r="55" spans="6:15">
      <c r="F55" s="185"/>
      <c r="G55">
        <v>2.1</v>
      </c>
      <c r="O55">
        <f t="shared" si="0"/>
        <v>0</v>
      </c>
    </row>
  </sheetData>
  <mergeCells count="9">
    <mergeCell ref="F42:F55"/>
    <mergeCell ref="B1:O1"/>
    <mergeCell ref="P1:AI1"/>
    <mergeCell ref="P3:T3"/>
    <mergeCell ref="V3:W3"/>
    <mergeCell ref="X3:AB3"/>
    <mergeCell ref="AC3:AD3"/>
    <mergeCell ref="AF3:AG3"/>
    <mergeCell ref="AH3:A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chyemei</cp:lastModifiedBy>
  <cp:revision/>
  <dcterms:created xsi:type="dcterms:W3CDTF">2013-07-10T02:44:08Z</dcterms:created>
  <dcterms:modified xsi:type="dcterms:W3CDTF">2015-10-26T03:18:58Z</dcterms:modified>
</cp:coreProperties>
</file>