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style8.xml" ContentType="application/vnd.ms-office.chartstyle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style6.xml" ContentType="application/vnd.ms-office.chartstyle+xml"/>
  <Override PartName="/xl/charts/chart2.xml" ContentType="application/vnd.openxmlformats-officedocument.drawingml.chart+xml"/>
  <Override PartName="/xl/charts/style4.xml" ContentType="application/vnd.ms-office.chartsty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olors8.xml" ContentType="application/vnd.ms-office.chartcolorstyle+xml"/>
  <Override PartName="/xl/charts/colors9.xml" ContentType="application/vnd.ms-office.chartcolorstyle+xml"/>
  <Override PartName="/xl/charts/style2.xml" ContentType="application/vnd.ms-office.chartstyle+xml"/>
  <Override PartName="/xl/charts/style3.xml" ContentType="application/vnd.ms-office.chartstyle+xml"/>
  <Override PartName="/xl/charts/style1.xml" ContentType="application/vnd.ms-office.chartstyle+xml"/>
  <Override PartName="/xl/charts/colors14.xml" ContentType="application/vnd.ms-office.chartcolorstyle+xml"/>
  <Override PartName="/xl/charts/style14.xml" ContentType="application/vnd.ms-office.chartstyle+xml"/>
  <Override PartName="/xl/charts/colors13.xml" ContentType="application/vnd.ms-office.chartcolor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olors6.xml" ContentType="application/vnd.ms-office.chartcolorstyle+xml"/>
  <Override PartName="/xl/charts/colors7.xml" ContentType="application/vnd.ms-office.chartcolorstyle+xml"/>
  <Override PartName="/xl/charts/colors12.xml" ContentType="application/vnd.ms-office.chartcolorstyle+xml"/>
  <Override PartName="/xl/charts/style12.xml" ContentType="application/vnd.ms-office.chartstyle+xml"/>
  <Override PartName="/xl/charts/style13.xml" ContentType="application/vnd.ms-office.chartstyle+xml"/>
  <Override PartName="/xl/charts/colors11.xml" ContentType="application/vnd.ms-office.chartcolorstyle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charts/colors4.xml" ContentType="application/vnd.ms-office.chartcolorstyle+xml"/>
  <Override PartName="/xl/charts/colors5.xml" ContentType="application/vnd.ms-office.chartcolorstyle+xml"/>
  <Override PartName="/xl/charts/colors10.xml" ContentType="application/vnd.ms-office.chartcolorstyle+xml"/>
  <Override PartName="/xl/charts/style10.xml" ContentType="application/vnd.ms-office.chartstyle+xml"/>
  <Override PartName="/xl/charts/style11.xml" ContentType="application/vnd.ms-office.chartstyle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olors2.xml" ContentType="application/vnd.ms-office.chartcolorstyle+xml"/>
  <Override PartName="/xl/charts/colors3.xml" ContentType="application/vnd.ms-office.chartcolorstyle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trlProps/ctrlProp1.xml" ContentType="application/vnd.ms-excel.controlproperties+xml"/>
  <Override PartName="/xl/charts/colors1.xml" ContentType="application/vnd.ms-office.chartcolorstyle+xml"/>
  <Override PartName="/docProps/core.xml" ContentType="application/vnd.openxmlformats-package.core-properties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charts/style9.xml" ContentType="application/vnd.ms-office.chartstyle+xml"/>
  <Override PartName="/xl/charts/chart5.xml" ContentType="application/vnd.openxmlformats-officedocument.drawingml.chart+xml"/>
  <Override PartName="/xl/charts/style7.xml" ContentType="application/vnd.ms-office.chartstyle+xml"/>
  <Override PartName="/xl/worksheets/sheet6.xml" ContentType="application/vnd.openxmlformats-officedocument.spreadsheetml.worksheet+xml"/>
  <Override PartName="/xl/charts/chart3.xml" ContentType="application/vnd.openxmlformats-officedocument.drawingml.chart+xml"/>
  <Override PartName="/xl/charts/style5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06/relationships/ui/userCustomization" Target="userCustomization/customUI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5" windowWidth="15195" windowHeight="7740" activeTab="1"/>
  </bookViews>
  <sheets>
    <sheet name="REKOD PRESTASI KELAS" sheetId="19" r:id="rId1"/>
    <sheet name="LAPORAN MURID(INVIDU)" sheetId="17" r:id="rId2"/>
    <sheet name="GRAF" sheetId="20" r:id="rId3"/>
    <sheet name="GRAF (2)" sheetId="22" r:id="rId4"/>
    <sheet name="GRAF (3)" sheetId="23" r:id="rId5"/>
    <sheet name="DATA PERNYATAAN BAND" sheetId="5" state="hidden" r:id="rId6"/>
  </sheets>
  <definedNames>
    <definedName name="_xlnm.Print_Area" localSheetId="0">'REKOD PRESTASI KELAS'!$A$1:$M$31</definedName>
    <definedName name="_xlnm.Print_Titles" localSheetId="0">'REKOD PRESTASI KELAS'!$1:$9</definedName>
  </definedNames>
  <calcPr calcId="125725"/>
</workbook>
</file>

<file path=xl/calcChain.xml><?xml version="1.0" encoding="utf-8"?>
<calcChain xmlns="http://schemas.openxmlformats.org/spreadsheetml/2006/main">
  <c r="I34" i="23"/>
  <c r="H34"/>
  <c r="G34"/>
  <c r="F34"/>
  <c r="E34"/>
  <c r="D34"/>
  <c r="C34"/>
  <c r="B34"/>
  <c r="I33"/>
  <c r="H33"/>
  <c r="G33"/>
  <c r="F33"/>
  <c r="E33"/>
  <c r="D33"/>
  <c r="C33"/>
  <c r="B33"/>
  <c r="I32"/>
  <c r="H32"/>
  <c r="G32"/>
  <c r="F32"/>
  <c r="E32"/>
  <c r="D32"/>
  <c r="C32"/>
  <c r="B32"/>
  <c r="I31"/>
  <c r="H31"/>
  <c r="G31"/>
  <c r="F31"/>
  <c r="E31"/>
  <c r="D31"/>
  <c r="C31"/>
  <c r="B31"/>
  <c r="I30"/>
  <c r="H30"/>
  <c r="G30"/>
  <c r="F30"/>
  <c r="E30"/>
  <c r="D30"/>
  <c r="C30"/>
  <c r="B30"/>
  <c r="I29"/>
  <c r="H29"/>
  <c r="G29"/>
  <c r="F29"/>
  <c r="E29"/>
  <c r="D29"/>
  <c r="C29"/>
  <c r="B29"/>
  <c r="I28"/>
  <c r="H28"/>
  <c r="G28"/>
  <c r="F28"/>
  <c r="E28"/>
  <c r="D28"/>
  <c r="C28"/>
  <c r="B28"/>
  <c r="I27"/>
  <c r="H27"/>
  <c r="G27"/>
  <c r="F27"/>
  <c r="E27"/>
  <c r="D27"/>
  <c r="C27"/>
  <c r="B27"/>
  <c r="I25"/>
  <c r="H25"/>
  <c r="G25"/>
  <c r="F25"/>
  <c r="E25"/>
  <c r="D25"/>
  <c r="C25"/>
  <c r="B25"/>
  <c r="I24"/>
  <c r="H24"/>
  <c r="G24"/>
  <c r="F24"/>
  <c r="E24"/>
  <c r="D24"/>
  <c r="C24"/>
  <c r="B24"/>
  <c r="I23"/>
  <c r="H23"/>
  <c r="G23"/>
  <c r="F23"/>
  <c r="E23"/>
  <c r="D23"/>
  <c r="C23"/>
  <c r="B23"/>
  <c r="I22"/>
  <c r="H22"/>
  <c r="G22"/>
  <c r="F22"/>
  <c r="E22"/>
  <c r="D22"/>
  <c r="C22"/>
  <c r="B22"/>
  <c r="I21"/>
  <c r="H21"/>
  <c r="G21"/>
  <c r="F21"/>
  <c r="E21"/>
  <c r="D21"/>
  <c r="C21"/>
  <c r="B21"/>
  <c r="I20"/>
  <c r="H20"/>
  <c r="G20"/>
  <c r="F20"/>
  <c r="E20"/>
  <c r="D20"/>
  <c r="C20"/>
  <c r="B20"/>
  <c r="I19"/>
  <c r="H19"/>
  <c r="G19"/>
  <c r="F19"/>
  <c r="E19"/>
  <c r="D19"/>
  <c r="C19"/>
  <c r="B19"/>
  <c r="I18"/>
  <c r="H18"/>
  <c r="G18"/>
  <c r="F18"/>
  <c r="E18"/>
  <c r="D18"/>
  <c r="C18"/>
  <c r="B18"/>
  <c r="I17"/>
  <c r="H17"/>
  <c r="G17"/>
  <c r="F17"/>
  <c r="E17"/>
  <c r="D17"/>
  <c r="C17"/>
  <c r="B17"/>
  <c r="I16"/>
  <c r="H16"/>
  <c r="G16"/>
  <c r="F16"/>
  <c r="E16"/>
  <c r="D16"/>
  <c r="C16"/>
  <c r="B16"/>
  <c r="I15"/>
  <c r="H15"/>
  <c r="G15"/>
  <c r="F15"/>
  <c r="E15"/>
  <c r="D15"/>
  <c r="C15"/>
  <c r="B15"/>
  <c r="I14"/>
  <c r="H14"/>
  <c r="G14"/>
  <c r="F14"/>
  <c r="E14"/>
  <c r="D14"/>
  <c r="C14"/>
  <c r="B14"/>
  <c r="I13"/>
  <c r="H13"/>
  <c r="G13"/>
  <c r="F13"/>
  <c r="E13"/>
  <c r="D13"/>
  <c r="C13"/>
  <c r="B13"/>
  <c r="I12"/>
  <c r="H12"/>
  <c r="G12"/>
  <c r="F12"/>
  <c r="E12"/>
  <c r="D12"/>
  <c r="C12"/>
  <c r="B12"/>
  <c r="I11"/>
  <c r="H11"/>
  <c r="G11"/>
  <c r="F11"/>
  <c r="E11"/>
  <c r="D11"/>
  <c r="C11"/>
  <c r="B11"/>
  <c r="I10"/>
  <c r="H10"/>
  <c r="G10"/>
  <c r="F10"/>
  <c r="E10"/>
  <c r="D10"/>
  <c r="C10"/>
  <c r="B10"/>
  <c r="I9"/>
  <c r="H9"/>
  <c r="G9"/>
  <c r="F9"/>
  <c r="E9"/>
  <c r="D9"/>
  <c r="C9"/>
  <c r="B9"/>
  <c r="I8"/>
  <c r="H8"/>
  <c r="G8"/>
  <c r="F8"/>
  <c r="E8"/>
  <c r="D8"/>
  <c r="C8"/>
  <c r="B8"/>
  <c r="I7"/>
  <c r="H7"/>
  <c r="G7"/>
  <c r="F7"/>
  <c r="E7"/>
  <c r="D7"/>
  <c r="C7"/>
  <c r="B7"/>
  <c r="I6"/>
  <c r="N17" s="1"/>
  <c r="H6"/>
  <c r="G6"/>
  <c r="F6"/>
  <c r="E6"/>
  <c r="D6"/>
  <c r="C6"/>
  <c r="B6"/>
  <c r="N5"/>
  <c r="I5"/>
  <c r="H5"/>
  <c r="G5"/>
  <c r="F5"/>
  <c r="E5"/>
  <c r="D5"/>
  <c r="C5"/>
  <c r="B5"/>
  <c r="Q5" s="1"/>
  <c r="I4"/>
  <c r="H4"/>
  <c r="G4"/>
  <c r="F4"/>
  <c r="E4"/>
  <c r="D4"/>
  <c r="C4"/>
  <c r="M5" s="1"/>
  <c r="B4"/>
  <c r="Q4" s="1"/>
  <c r="P15" l="1"/>
  <c r="Q8"/>
  <c r="P7"/>
  <c r="L5"/>
  <c r="Q17"/>
  <c r="Q16"/>
  <c r="N15"/>
  <c r="Q15"/>
  <c r="Q6"/>
  <c r="L7"/>
  <c r="P17"/>
  <c r="L17"/>
  <c r="L15"/>
  <c r="Q7"/>
  <c r="N7"/>
  <c r="L4"/>
  <c r="N4"/>
  <c r="P4"/>
  <c r="P5"/>
  <c r="L6"/>
  <c r="N6"/>
  <c r="P6"/>
  <c r="L8"/>
  <c r="N8"/>
  <c r="P8"/>
  <c r="L16"/>
  <c r="N16"/>
  <c r="P16"/>
  <c r="M4"/>
  <c r="O4"/>
  <c r="O5"/>
  <c r="M6"/>
  <c r="O6"/>
  <c r="M7"/>
  <c r="O7"/>
  <c r="M8"/>
  <c r="O8"/>
  <c r="M15"/>
  <c r="O15"/>
  <c r="M16"/>
  <c r="O16"/>
  <c r="M17"/>
  <c r="O17"/>
  <c r="B17" i="20"/>
  <c r="C17"/>
  <c r="D17"/>
  <c r="E17"/>
  <c r="F17"/>
  <c r="G17"/>
  <c r="H17"/>
  <c r="I17"/>
  <c r="B18"/>
  <c r="C18"/>
  <c r="D18"/>
  <c r="E18"/>
  <c r="F18"/>
  <c r="G18"/>
  <c r="H18"/>
  <c r="I18"/>
  <c r="B19"/>
  <c r="C19"/>
  <c r="D19"/>
  <c r="E19"/>
  <c r="F19"/>
  <c r="G19"/>
  <c r="H19"/>
  <c r="I19"/>
  <c r="L7" i="22" l="1"/>
  <c r="I34"/>
  <c r="H34"/>
  <c r="G34"/>
  <c r="F34"/>
  <c r="E34"/>
  <c r="D34"/>
  <c r="C34"/>
  <c r="B34"/>
  <c r="I33"/>
  <c r="H33"/>
  <c r="G33"/>
  <c r="F33"/>
  <c r="E33"/>
  <c r="D33"/>
  <c r="C33"/>
  <c r="B33"/>
  <c r="I32"/>
  <c r="H32"/>
  <c r="G32"/>
  <c r="F32"/>
  <c r="E32"/>
  <c r="D32"/>
  <c r="C32"/>
  <c r="B32"/>
  <c r="I31"/>
  <c r="H31"/>
  <c r="G31"/>
  <c r="F31"/>
  <c r="E31"/>
  <c r="D31"/>
  <c r="C31"/>
  <c r="B31"/>
  <c r="I30"/>
  <c r="H30"/>
  <c r="G30"/>
  <c r="F30"/>
  <c r="E30"/>
  <c r="D30"/>
  <c r="C30"/>
  <c r="B30"/>
  <c r="I29"/>
  <c r="H29"/>
  <c r="G29"/>
  <c r="F29"/>
  <c r="E29"/>
  <c r="D29"/>
  <c r="C29"/>
  <c r="B29"/>
  <c r="I28"/>
  <c r="H28"/>
  <c r="G28"/>
  <c r="F28"/>
  <c r="E28"/>
  <c r="D28"/>
  <c r="C28"/>
  <c r="B28"/>
  <c r="I27"/>
  <c r="H27"/>
  <c r="G27"/>
  <c r="F27"/>
  <c r="E27"/>
  <c r="D27"/>
  <c r="C27"/>
  <c r="B27"/>
  <c r="I25"/>
  <c r="H25"/>
  <c r="G25"/>
  <c r="F25"/>
  <c r="E25"/>
  <c r="D25"/>
  <c r="C25"/>
  <c r="B25"/>
  <c r="I24"/>
  <c r="H24"/>
  <c r="G24"/>
  <c r="F24"/>
  <c r="E24"/>
  <c r="D24"/>
  <c r="C24"/>
  <c r="B24"/>
  <c r="I23"/>
  <c r="H23"/>
  <c r="G23"/>
  <c r="F23"/>
  <c r="E23"/>
  <c r="D23"/>
  <c r="C23"/>
  <c r="B23"/>
  <c r="I22"/>
  <c r="H22"/>
  <c r="G22"/>
  <c r="F22"/>
  <c r="E22"/>
  <c r="D22"/>
  <c r="C22"/>
  <c r="B22"/>
  <c r="I21"/>
  <c r="H21"/>
  <c r="G21"/>
  <c r="F21"/>
  <c r="E21"/>
  <c r="D21"/>
  <c r="C21"/>
  <c r="B21"/>
  <c r="I20"/>
  <c r="H20"/>
  <c r="G20"/>
  <c r="F20"/>
  <c r="E20"/>
  <c r="D20"/>
  <c r="C20"/>
  <c r="B20"/>
  <c r="I19"/>
  <c r="H19"/>
  <c r="G19"/>
  <c r="F19"/>
  <c r="E19"/>
  <c r="D19"/>
  <c r="C19"/>
  <c r="B19"/>
  <c r="I18"/>
  <c r="H18"/>
  <c r="G18"/>
  <c r="F18"/>
  <c r="E18"/>
  <c r="D18"/>
  <c r="C18"/>
  <c r="B18"/>
  <c r="I17"/>
  <c r="H17"/>
  <c r="G17"/>
  <c r="F17"/>
  <c r="E17"/>
  <c r="D17"/>
  <c r="C17"/>
  <c r="B17"/>
  <c r="I16"/>
  <c r="H16"/>
  <c r="G16"/>
  <c r="F16"/>
  <c r="E16"/>
  <c r="D16"/>
  <c r="C16"/>
  <c r="B16"/>
  <c r="I15"/>
  <c r="H15"/>
  <c r="G15"/>
  <c r="F15"/>
  <c r="E15"/>
  <c r="D15"/>
  <c r="C15"/>
  <c r="B15"/>
  <c r="I14"/>
  <c r="H14"/>
  <c r="G14"/>
  <c r="F14"/>
  <c r="E14"/>
  <c r="D14"/>
  <c r="C14"/>
  <c r="B14"/>
  <c r="I13"/>
  <c r="H13"/>
  <c r="G13"/>
  <c r="F13"/>
  <c r="E13"/>
  <c r="D13"/>
  <c r="C13"/>
  <c r="B13"/>
  <c r="I12"/>
  <c r="H12"/>
  <c r="G12"/>
  <c r="F12"/>
  <c r="E12"/>
  <c r="D12"/>
  <c r="C12"/>
  <c r="B12"/>
  <c r="I11"/>
  <c r="H11"/>
  <c r="G11"/>
  <c r="F11"/>
  <c r="E11"/>
  <c r="D11"/>
  <c r="C11"/>
  <c r="B11"/>
  <c r="I10"/>
  <c r="H10"/>
  <c r="G10"/>
  <c r="F10"/>
  <c r="E10"/>
  <c r="D10"/>
  <c r="C10"/>
  <c r="B10"/>
  <c r="I9"/>
  <c r="H9"/>
  <c r="G9"/>
  <c r="F9"/>
  <c r="E9"/>
  <c r="D9"/>
  <c r="C9"/>
  <c r="B9"/>
  <c r="I8"/>
  <c r="H8"/>
  <c r="G8"/>
  <c r="F8"/>
  <c r="E8"/>
  <c r="D8"/>
  <c r="C8"/>
  <c r="B8"/>
  <c r="I7"/>
  <c r="H7"/>
  <c r="G7"/>
  <c r="F7"/>
  <c r="E7"/>
  <c r="D7"/>
  <c r="C7"/>
  <c r="B7"/>
  <c r="I6"/>
  <c r="H6"/>
  <c r="G6"/>
  <c r="F6"/>
  <c r="E6"/>
  <c r="D6"/>
  <c r="C6"/>
  <c r="B6"/>
  <c r="I5"/>
  <c r="H5"/>
  <c r="G5"/>
  <c r="F5"/>
  <c r="E5"/>
  <c r="D5"/>
  <c r="C5"/>
  <c r="B5"/>
  <c r="O5" s="1"/>
  <c r="I4"/>
  <c r="H4"/>
  <c r="Q16" s="1"/>
  <c r="G4"/>
  <c r="Q15" s="1"/>
  <c r="F4"/>
  <c r="E4"/>
  <c r="Q7" s="1"/>
  <c r="D4"/>
  <c r="Q6" s="1"/>
  <c r="C4"/>
  <c r="N5" s="1"/>
  <c r="B4"/>
  <c r="Q4" s="1"/>
  <c r="C5" i="20"/>
  <c r="D5"/>
  <c r="E5"/>
  <c r="F5"/>
  <c r="G5"/>
  <c r="H5"/>
  <c r="I5"/>
  <c r="C6"/>
  <c r="D6"/>
  <c r="E6"/>
  <c r="F6"/>
  <c r="G6"/>
  <c r="H6"/>
  <c r="I6"/>
  <c r="C7"/>
  <c r="D7"/>
  <c r="E7"/>
  <c r="F7"/>
  <c r="G7"/>
  <c r="H7"/>
  <c r="I7"/>
  <c r="C8"/>
  <c r="D8"/>
  <c r="E8"/>
  <c r="F8"/>
  <c r="G8"/>
  <c r="H8"/>
  <c r="I8"/>
  <c r="C9"/>
  <c r="D9"/>
  <c r="E9"/>
  <c r="F9"/>
  <c r="G9"/>
  <c r="H9"/>
  <c r="I9"/>
  <c r="C10"/>
  <c r="D10"/>
  <c r="E10"/>
  <c r="F10"/>
  <c r="G10"/>
  <c r="H10"/>
  <c r="I10"/>
  <c r="C11"/>
  <c r="D11"/>
  <c r="E11"/>
  <c r="F11"/>
  <c r="G11"/>
  <c r="H11"/>
  <c r="I11"/>
  <c r="C12"/>
  <c r="D12"/>
  <c r="E12"/>
  <c r="F12"/>
  <c r="G12"/>
  <c r="H12"/>
  <c r="I12"/>
  <c r="C13"/>
  <c r="D13"/>
  <c r="E13"/>
  <c r="F13"/>
  <c r="G13"/>
  <c r="H13"/>
  <c r="I13"/>
  <c r="C14"/>
  <c r="D14"/>
  <c r="E14"/>
  <c r="F14"/>
  <c r="G14"/>
  <c r="H14"/>
  <c r="I14"/>
  <c r="C15"/>
  <c r="D15"/>
  <c r="E15"/>
  <c r="F15"/>
  <c r="G15"/>
  <c r="H15"/>
  <c r="I15"/>
  <c r="C16"/>
  <c r="D16"/>
  <c r="E16"/>
  <c r="F16"/>
  <c r="G16"/>
  <c r="H16"/>
  <c r="I16"/>
  <c r="C20"/>
  <c r="D20"/>
  <c r="E20"/>
  <c r="F20"/>
  <c r="G20"/>
  <c r="H20"/>
  <c r="I20"/>
  <c r="C21"/>
  <c r="D21"/>
  <c r="E21"/>
  <c r="F21"/>
  <c r="G21"/>
  <c r="H21"/>
  <c r="I21"/>
  <c r="C22"/>
  <c r="D22"/>
  <c r="E22"/>
  <c r="F22"/>
  <c r="G22"/>
  <c r="H22"/>
  <c r="I22"/>
  <c r="C23"/>
  <c r="D23"/>
  <c r="E23"/>
  <c r="F23"/>
  <c r="G23"/>
  <c r="H23"/>
  <c r="I23"/>
  <c r="C24"/>
  <c r="D24"/>
  <c r="E24"/>
  <c r="F24"/>
  <c r="G24"/>
  <c r="H24"/>
  <c r="I24"/>
  <c r="C25"/>
  <c r="D25"/>
  <c r="E25"/>
  <c r="F25"/>
  <c r="G25"/>
  <c r="H25"/>
  <c r="I25"/>
  <c r="C26"/>
  <c r="D26"/>
  <c r="E26"/>
  <c r="F26"/>
  <c r="G26"/>
  <c r="H26"/>
  <c r="I26"/>
  <c r="C27"/>
  <c r="D27"/>
  <c r="E27"/>
  <c r="F27"/>
  <c r="G27"/>
  <c r="H27"/>
  <c r="I27"/>
  <c r="C28"/>
  <c r="D28"/>
  <c r="E28"/>
  <c r="F28"/>
  <c r="G28"/>
  <c r="H28"/>
  <c r="I28"/>
  <c r="C29"/>
  <c r="D29"/>
  <c r="E29"/>
  <c r="F29"/>
  <c r="G29"/>
  <c r="H29"/>
  <c r="I29"/>
  <c r="C30"/>
  <c r="D30"/>
  <c r="E30"/>
  <c r="F30"/>
  <c r="G30"/>
  <c r="H30"/>
  <c r="I30"/>
  <c r="C31"/>
  <c r="D31"/>
  <c r="E31"/>
  <c r="F31"/>
  <c r="G31"/>
  <c r="H31"/>
  <c r="I31"/>
  <c r="C32"/>
  <c r="D32"/>
  <c r="E32"/>
  <c r="F32"/>
  <c r="G32"/>
  <c r="H32"/>
  <c r="I32"/>
  <c r="C33"/>
  <c r="D33"/>
  <c r="E33"/>
  <c r="F33"/>
  <c r="G33"/>
  <c r="H33"/>
  <c r="I33"/>
  <c r="D4"/>
  <c r="E4"/>
  <c r="F4"/>
  <c r="G4"/>
  <c r="H4"/>
  <c r="I4"/>
  <c r="C4"/>
  <c r="B5"/>
  <c r="B6"/>
  <c r="B7"/>
  <c r="B8"/>
  <c r="B9"/>
  <c r="B10"/>
  <c r="B11"/>
  <c r="B12"/>
  <c r="B13"/>
  <c r="B14"/>
  <c r="B15"/>
  <c r="B16"/>
  <c r="B20"/>
  <c r="B21"/>
  <c r="B22"/>
  <c r="B23"/>
  <c r="B24"/>
  <c r="B25"/>
  <c r="B26"/>
  <c r="B27"/>
  <c r="B28"/>
  <c r="B29"/>
  <c r="B30"/>
  <c r="B31"/>
  <c r="B32"/>
  <c r="B33"/>
  <c r="B4"/>
  <c r="Q17" i="22" l="1"/>
  <c r="P17"/>
  <c r="P15"/>
  <c r="N15"/>
  <c r="P30" i="20"/>
  <c r="M5" i="22"/>
  <c r="N17"/>
  <c r="L5"/>
  <c r="L17"/>
  <c r="P50" i="20"/>
  <c r="P70"/>
  <c r="L15" i="22"/>
  <c r="P7"/>
  <c r="X4" i="20"/>
  <c r="N7" i="22"/>
  <c r="P4" i="20"/>
  <c r="X70"/>
  <c r="X50"/>
  <c r="X30"/>
  <c r="M4"/>
  <c r="O4"/>
  <c r="Q4"/>
  <c r="U4"/>
  <c r="W4"/>
  <c r="Y4"/>
  <c r="M30"/>
  <c r="O30"/>
  <c r="Q30"/>
  <c r="U30"/>
  <c r="W30"/>
  <c r="Y30"/>
  <c r="M50"/>
  <c r="Q50"/>
  <c r="U50"/>
  <c r="W50"/>
  <c r="Y50"/>
  <c r="M70"/>
  <c r="O70"/>
  <c r="Q70"/>
  <c r="U70"/>
  <c r="W70"/>
  <c r="Y70"/>
  <c r="O50"/>
  <c r="L4"/>
  <c r="N4"/>
  <c r="T4"/>
  <c r="V4"/>
  <c r="L30"/>
  <c r="N30"/>
  <c r="T30"/>
  <c r="V30"/>
  <c r="L50"/>
  <c r="T50"/>
  <c r="V50"/>
  <c r="L70"/>
  <c r="N70"/>
  <c r="T70"/>
  <c r="V70"/>
  <c r="L6" i="22"/>
  <c r="P6"/>
  <c r="O8"/>
  <c r="L4"/>
  <c r="N4"/>
  <c r="P4"/>
  <c r="P5"/>
  <c r="N6"/>
  <c r="L16"/>
  <c r="N16"/>
  <c r="P16"/>
  <c r="M4"/>
  <c r="O4"/>
  <c r="Q5"/>
  <c r="M6"/>
  <c r="O6"/>
  <c r="M7"/>
  <c r="O7"/>
  <c r="M15"/>
  <c r="O15"/>
  <c r="M16"/>
  <c r="O16"/>
  <c r="M17"/>
  <c r="O17"/>
  <c r="L8"/>
  <c r="P8"/>
  <c r="M8"/>
  <c r="Q8"/>
  <c r="N50" i="20"/>
  <c r="N8" i="22"/>
  <c r="F41" i="17" l="1"/>
  <c r="F38"/>
  <c r="F44"/>
  <c r="G45" s="1"/>
  <c r="K8" l="1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L37" s="1"/>
  <c r="K38"/>
  <c r="L38" s="1"/>
  <c r="K39"/>
  <c r="L39" s="1"/>
  <c r="K40"/>
  <c r="L40" s="1"/>
  <c r="K41"/>
  <c r="L41" s="1"/>
  <c r="K42"/>
  <c r="L42" s="1"/>
  <c r="K43"/>
  <c r="L43" s="1"/>
  <c r="K44"/>
  <c r="L44" s="1"/>
  <c r="K45"/>
  <c r="L45" s="1"/>
  <c r="K46"/>
  <c r="L46" s="1"/>
  <c r="K47"/>
  <c r="L47" s="1"/>
  <c r="K48"/>
  <c r="L48" s="1"/>
  <c r="K49"/>
  <c r="L49" s="1"/>
  <c r="K50"/>
  <c r="L50" s="1"/>
  <c r="K51"/>
  <c r="L51" s="1"/>
  <c r="K52"/>
  <c r="L52" s="1"/>
  <c r="K53"/>
  <c r="L53" s="1"/>
  <c r="K54"/>
  <c r="L54" s="1"/>
  <c r="K55"/>
  <c r="L55" s="1"/>
  <c r="K56"/>
  <c r="L56" s="1"/>
  <c r="K57"/>
  <c r="L57" s="1"/>
  <c r="F11"/>
  <c r="F10"/>
  <c r="F9"/>
  <c r="G42" l="1"/>
  <c r="G39"/>
  <c r="F33"/>
  <c r="G34" s="1"/>
  <c r="F30"/>
  <c r="G31" s="1"/>
  <c r="F27"/>
  <c r="G28" s="1"/>
  <c r="F24"/>
  <c r="G25" s="1"/>
  <c r="F21"/>
  <c r="G22" s="1"/>
  <c r="C52"/>
  <c r="F13"/>
  <c r="F12" l="1"/>
  <c r="C2" l="1"/>
  <c r="C62" l="1"/>
  <c r="C5"/>
  <c r="C3"/>
  <c r="L8"/>
  <c r="L23"/>
  <c r="L21"/>
  <c r="L60"/>
  <c r="L61"/>
  <c r="L62"/>
  <c r="L63"/>
  <c r="L64"/>
  <c r="L65"/>
  <c r="L9"/>
  <c r="L10"/>
  <c r="L11"/>
  <c r="L12"/>
  <c r="L13"/>
  <c r="L14"/>
  <c r="L15"/>
  <c r="L16"/>
  <c r="L17"/>
  <c r="L18"/>
  <c r="L22"/>
  <c r="L24"/>
  <c r="L25"/>
  <c r="L26"/>
  <c r="L27"/>
  <c r="L28"/>
  <c r="L29"/>
  <c r="L30"/>
  <c r="L31"/>
  <c r="L32"/>
  <c r="L33"/>
  <c r="L34"/>
  <c r="L36"/>
  <c r="K58"/>
  <c r="L58" s="1"/>
  <c r="K59"/>
  <c r="L59" s="1"/>
  <c r="I9" l="1"/>
</calcChain>
</file>

<file path=xl/comments1.xml><?xml version="1.0" encoding="utf-8"?>
<comments xmlns="http://schemas.openxmlformats.org/spreadsheetml/2006/main">
  <authors>
    <author>Valued Acer Customer</author>
    <author>User</author>
  </authors>
  <commentList>
    <comment ref="A1" authorId="0">
      <text>
        <r>
          <rPr>
            <b/>
            <sz val="14"/>
            <color indexed="81"/>
            <rFont val="Arial"/>
            <family val="2"/>
          </rPr>
          <t>Isikan NAMA SEKOLAH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" authorId="0">
      <text>
        <r>
          <rPr>
            <b/>
            <sz val="14"/>
            <color indexed="81"/>
            <rFont val="Arial"/>
            <family val="2"/>
          </rPr>
          <t>Isikan ALAMAT SEKOLAH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E9" authorId="0">
      <text>
        <r>
          <rPr>
            <sz val="14"/>
            <color indexed="81"/>
            <rFont val="Arial"/>
            <family val="2"/>
          </rPr>
          <t>Memperihal komputer dan fungsinya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9" authorId="0">
      <text>
        <r>
          <rPr>
            <sz val="12"/>
            <color indexed="81"/>
            <rFont val="Arial"/>
            <family val="2"/>
          </rPr>
          <t xml:space="preserve">Mengenal perisian komputer </t>
        </r>
      </text>
    </comment>
    <comment ref="G9" authorId="0">
      <text>
        <r>
          <rPr>
            <b/>
            <sz val="14"/>
            <color indexed="81"/>
            <rFont val="Arial"/>
            <family val="2"/>
          </rPr>
          <t>Memahami peranti komputer</t>
        </r>
        <r>
          <rPr>
            <sz val="14"/>
            <color indexed="81"/>
            <rFont val="Arial"/>
            <family val="2"/>
          </rPr>
          <t xml:space="preserve">
</t>
        </r>
      </text>
    </comment>
    <comment ref="H9" authorId="0">
      <text>
        <r>
          <rPr>
            <b/>
            <sz val="14"/>
            <color indexed="81"/>
            <rFont val="Arial"/>
            <family val="2"/>
          </rPr>
          <t>Memahami ukuran data</t>
        </r>
      </text>
    </comment>
    <comment ref="I9" authorId="1">
      <text>
        <r>
          <rPr>
            <b/>
            <sz val="11"/>
            <color indexed="81"/>
            <rFont val="Tahoma"/>
            <family val="2"/>
          </rPr>
          <t>Menjaga keselamatan data dan komputer</t>
        </r>
      </text>
    </comment>
    <comment ref="J9" authorId="0">
      <text>
        <r>
          <rPr>
            <sz val="14"/>
            <color indexed="81"/>
            <rFont val="Arial"/>
            <family val="2"/>
          </rPr>
          <t>Mengkaji Multimedia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9" authorId="0">
      <text>
        <r>
          <rPr>
            <sz val="12"/>
            <color indexed="81"/>
            <rFont val="Arial"/>
            <family val="2"/>
          </rPr>
          <t>Menggunakan aplikasi khusus untuk membina bahan multimedia</t>
        </r>
      </text>
    </comment>
    <comment ref="L9" authorId="0">
      <text>
        <r>
          <rPr>
            <b/>
            <sz val="14"/>
            <color indexed="81"/>
            <rFont val="Arial"/>
            <family val="2"/>
          </rPr>
          <t xml:space="preserve">Membangunkan Persembahan Multimedia Interaktif Tak Linear
</t>
        </r>
        <r>
          <rPr>
            <sz val="14"/>
            <color indexed="81"/>
            <rFont val="Arial"/>
            <family val="2"/>
          </rPr>
          <t xml:space="preserve">
</t>
        </r>
      </text>
    </comment>
    <comment ref="B27" authorId="0">
      <text>
        <r>
          <rPr>
            <b/>
            <sz val="12"/>
            <color indexed="81"/>
            <rFont val="Arial"/>
            <family val="2"/>
          </rPr>
          <t>Nama Guru Besar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9" authorId="0">
      <text>
        <r>
          <rPr>
            <b/>
            <sz val="12"/>
            <color indexed="81"/>
            <rFont val="Arial"/>
            <family val="2"/>
          </rPr>
          <t xml:space="preserve">Nama Sekolah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<sst xmlns="http://schemas.openxmlformats.org/spreadsheetml/2006/main" count="286" uniqueCount="113">
  <si>
    <t>BIL</t>
  </si>
  <si>
    <t>BAND</t>
  </si>
  <si>
    <t>JANTINA</t>
  </si>
  <si>
    <t>NO. SURAT BERANAK</t>
  </si>
  <si>
    <t>NAMA MURID</t>
  </si>
  <si>
    <t>PERNYATAAN BAND</t>
  </si>
  <si>
    <t>DATA PERNYATAAN BAND</t>
  </si>
  <si>
    <t>:</t>
  </si>
  <si>
    <t>Nama Murid</t>
  </si>
  <si>
    <t>No. Surat Beranak</t>
  </si>
  <si>
    <t>Jantina</t>
  </si>
  <si>
    <t>Kelas</t>
  </si>
  <si>
    <t>Tarikh Pelaporan</t>
  </si>
  <si>
    <t>Kelas :</t>
  </si>
  <si>
    <t>NAMA GURU MATA PELAJARAN :</t>
  </si>
  <si>
    <t>TAFSIRAN</t>
  </si>
  <si>
    <t>SK1.0</t>
  </si>
  <si>
    <t>SK2.0</t>
  </si>
  <si>
    <t>SK3.0</t>
  </si>
  <si>
    <t>SK4.0</t>
  </si>
  <si>
    <t>SK5.0</t>
  </si>
  <si>
    <t>MODUL DUNIA KOMPUTER</t>
  </si>
  <si>
    <t>MODUL EKSPLORASI MULTIMEDIA</t>
  </si>
  <si>
    <t>PENTAKSIRAN  MATA PELAJARAN TEKNOLOGI MAKLUMAT DAN KOMUNIKASI TAHUN 4</t>
  </si>
  <si>
    <t>Berikut adalah pernyataan bagi Standard Kandungan yang telah dikuasai:</t>
  </si>
  <si>
    <t>Standard Kandungan</t>
  </si>
  <si>
    <t>(Guru Kelas)</t>
  </si>
  <si>
    <t xml:space="preserve">Menerangkan maksud komputer dan kegunaan bahagian-bahagian penting komputer dan komponen pada unit sistem.
</t>
  </si>
  <si>
    <t>Meramal kesan dan akibat jika mana-mana bahagian penting komputer tidak berfungsi.</t>
  </si>
  <si>
    <t xml:space="preserve">Menyatakan maksud dan jenis perisian.
</t>
  </si>
  <si>
    <t xml:space="preserve">Mengelaskan perisian mengikut fungsinya.
</t>
  </si>
  <si>
    <t xml:space="preserve">Menggunakan perisian yang sesuai mengikut tugasan yang diberikan.
</t>
  </si>
  <si>
    <t xml:space="preserve">Menghasilkan folio mengenai idea satu perisian yang mempunyai fungsi baru selain daripada perisian yang dipelajari beserta ciri-cirinya
</t>
  </si>
  <si>
    <t xml:space="preserve">Menyatakan langkah-langkah mengimbas virus, defragmentasi dan membuat kata laluan.
</t>
  </si>
  <si>
    <t xml:space="preserve">Menerangkan kepentingan mengimbas komputer, defragmentasi dan penggunaan kata laluan. </t>
  </si>
  <si>
    <t>Membezakan antara keperluan imbasan virus, defragmentasi dan membuat kata laluan.</t>
  </si>
  <si>
    <t>Mengenalpasti punca masalah dan mengambil tindakan terhadap data dan komputer melalui senario yang diberi.</t>
  </si>
  <si>
    <t>Mengguna perisian atau kaedah lain untuk imbasan virus, defragmentasi atau membuat kata laluan bagi menjaga keselamatan data dan komputer.</t>
  </si>
  <si>
    <t xml:space="preserve">Menghasilkan idea dan menceritakan kandungan persembahan serta penggunaan elemen multimedia berdasarkan konsep linear dan tak linear </t>
  </si>
  <si>
    <t>Nama Guru TMK</t>
  </si>
  <si>
    <t xml:space="preserve">Menyatakan jenis komputer dan  bahagian-bahagian penting komputer.
</t>
  </si>
  <si>
    <t xml:space="preserve">Mengenal pasti port input dan output, Pemacu Cakera Liut/ Pemacu Cakera Optik dan soket input arus ulang alik (AC) pada unit sistem.
</t>
  </si>
  <si>
    <t>Menghubungkait perkakasan dengan konsep antara input, proses, output dan storan.</t>
  </si>
  <si>
    <t xml:space="preserve">Mencipta model komputer  masa hadapan berpandukan konsep komputer yang dipelajari secara kreatif dan inovatif. </t>
  </si>
  <si>
    <t xml:space="preserve">Membuat perbandingan antara jenis perisian dari pelbagai aspek  
</t>
  </si>
  <si>
    <t xml:space="preserve">Memberi justifikasi terhadap keperluan sesuatu perisian berdasarkan situasi yang diberi.
</t>
  </si>
  <si>
    <t xml:space="preserve">Menyenaraikan sekurang-kurangnya 2 peranti input, peranti output, peranti storan. </t>
  </si>
  <si>
    <t xml:space="preserve">Menjelaskan mengapa perlu ada  peranti input, peranti output dan peranti storan dalam sesebuah set komputer.
</t>
  </si>
  <si>
    <t xml:space="preserve">Membentuk sebuah set komputer lengkap dengan gabungan peranti.
</t>
  </si>
  <si>
    <t xml:space="preserve">Memberi justifikasi mana-mana peranti yang boleh ditambah untuk meningkatkan lagi keupayaan komputer.
</t>
  </si>
  <si>
    <t xml:space="preserve">Membuat keputusan untuk memilih perkakasan dan perisian bagi set komputer mengikut keperluan menggunakan perisian hamparan elektronik daripada pelbagai broshur jualan.
</t>
  </si>
  <si>
    <t>Mencipta peranti baru yang menggabungkan beberapa peranti lain secara kreatif dan inovatif  melalui lukisan.</t>
  </si>
  <si>
    <t xml:space="preserve">Menyatakan maksud data dan unit piawai ukuran data.
</t>
  </si>
  <si>
    <t xml:space="preserve">Menjelaskan saiz  ukuran data bagi setiap unit piawai  bit, bait, kilobait, megabait dan gigabait dalam urutan menaik dan menurun.
</t>
  </si>
  <si>
    <t xml:space="preserve">Menentukan saiz fail dalam komputer dan membezakan antara fail yang besar dan yang kecil mengikut B,KB,MB dan GB.
</t>
  </si>
  <si>
    <t xml:space="preserve">Membuat pengiraan dengan menukar unit ukuran data GB,MB dan KB, kepada unit yang lebih kecil dan seterusnya kepada yang lebih besar.
</t>
  </si>
  <si>
    <t xml:space="preserve">Membina dan menyemak pelbagai saiz fail menggunakan aplikasi yang berbeza bersaiz B, KB  dan MB. 
</t>
  </si>
  <si>
    <t>Membina satu folder bersaiz tertentu yang boleh memuatkan campuran fail bersaiz B,KB dan MB.</t>
  </si>
  <si>
    <t>Melakukan imbasan, defragmentasi dan mencipta kata laluan terhadap data dan komputer.</t>
  </si>
  <si>
    <t xml:space="preserve">Memberi komen dan justifikasi terhadap elemen dan format fail yang digunakan dalam multimedia yang dipersembahkan.  </t>
  </si>
  <si>
    <t xml:space="preserve">Membuat perbandingan saiz bagi imej, audio, dan video yang sama bagi format yang berlainan dan dipersembahkan dalam bentuk persembahan linear dan tak linear.
</t>
  </si>
  <si>
    <t xml:space="preserve">Mencari elemen imej, audio, video dan animasi  untuk 
membuat persembahan dalam bentuk persembahan linear dan tak linear yang mudah. 
</t>
  </si>
  <si>
    <t xml:space="preserve">Menerangkan pelbagai format bagi setiap elemen multimedia dan perbezaan persembahan linear dan tak linear.
</t>
  </si>
  <si>
    <t>Menamakan semua elemen multimedia dan contoh format fail serta dapat mengenalpasti persembahan linear dan tak linear.</t>
  </si>
  <si>
    <t xml:space="preserve">Mengenalpasti aplikasi yang sesuai untuk menyunting imej,audio dan video.
</t>
  </si>
  <si>
    <t xml:space="preserve">Menerangkan fungsi fitur-fitur asas dalam aplikasi penyunting grafik,audio dan video. 
</t>
  </si>
  <si>
    <t xml:space="preserve">Menggunakan fitur-fitur asas dalam aplikasi penyunting grafik, audio dan video untuk menghasilkan perubahan kepada imej, audio dan video. 
</t>
  </si>
  <si>
    <t xml:space="preserve">Menyunting imej, audio dan video menggunakan  fitur-fitur asas dalam aplikasi penyunting mengikut kriteria output yang ditetapkan. 
</t>
  </si>
  <si>
    <t xml:space="preserve">Menilai dan menambahbaik kualiti imej, audio dan video menggunakan  fitur-fitur asas dalam aplikasi penyunting. 
</t>
  </si>
  <si>
    <t xml:space="preserve">Menghasilkan imej, audio dan video yang kreatif dan inovatif melalui suntingan menggunakan fitur-fitur lain dengan kaedah eksplorasi sendiri.
</t>
  </si>
  <si>
    <t xml:space="preserve">Menyatakan langkah-langkah pembangunan persembahan multimedia interaktif tak linear.
</t>
  </si>
  <si>
    <t xml:space="preserve">Menerangkan setiap  langkah-langkah pembangunan persembahan multimedia interaktif tak linear.
</t>
  </si>
  <si>
    <t xml:space="preserve">Membangun persembahan multimedia interaktif tak linear mengikut langkah-langkah pembangunan persembahan. 
</t>
  </si>
  <si>
    <t xml:space="preserve">
Membangunkan satu persembahan multimedia interaktif tak linear yang mempunyai elemen multimedia  dengan tidak melebihi had saiz  fail persembahan yang ditentukan.
</t>
  </si>
  <si>
    <t xml:space="preserve">Menilai dan memberi komen persembahan multimedia interaktif tak linear yang dibangunkan oleh rakan dan mencadangkan penambaikan.
</t>
  </si>
  <si>
    <t xml:space="preserve">Membangunkan persembahan multimedia interaktif tak linear yang menarik dan kreatif. </t>
  </si>
  <si>
    <t>(Guru Besar)</t>
  </si>
  <si>
    <t>dunia komputer</t>
  </si>
  <si>
    <t>eksplorasi multimedia</t>
  </si>
  <si>
    <t>bil</t>
  </si>
  <si>
    <t>DK SK1.0</t>
  </si>
  <si>
    <t>DK SK2.0</t>
  </si>
  <si>
    <t>DK SK3.0</t>
  </si>
  <si>
    <t>DK SK4.0</t>
  </si>
  <si>
    <t>DK SK5.0</t>
  </si>
  <si>
    <t>EM SK1.0</t>
  </si>
  <si>
    <t>EM SK2.0</t>
  </si>
  <si>
    <t>EM SK3.0</t>
  </si>
  <si>
    <t>SK</t>
  </si>
  <si>
    <t>EKSPLORASI MULTIMEDIA</t>
  </si>
  <si>
    <t>Tahap Penguasaan</t>
  </si>
  <si>
    <t>TP1</t>
  </si>
  <si>
    <t>TP2</t>
  </si>
  <si>
    <t>TP3</t>
  </si>
  <si>
    <t>TP4</t>
  </si>
  <si>
    <t>TP5</t>
  </si>
  <si>
    <t>TP6</t>
  </si>
  <si>
    <t>CIK YIP SIEW MUN</t>
  </si>
  <si>
    <t>SJK (C) PAPAN, PUSING</t>
  </si>
  <si>
    <t>31550 PUSING, PERAK.</t>
  </si>
  <si>
    <t>CHEN  ZHE  YI</t>
  </si>
  <si>
    <t>CHIN  JIA  LOK</t>
  </si>
  <si>
    <t>ROBIN  A/L  STEVEN</t>
  </si>
  <si>
    <t>HO  JIE</t>
  </si>
  <si>
    <t>LEE  KAR  WEI</t>
  </si>
  <si>
    <t>LIEW  YEE  LING</t>
  </si>
  <si>
    <t>SENG  KAH  YAN</t>
  </si>
  <si>
    <t>SIEW  YEE  HSUAN  LAVENDER</t>
  </si>
  <si>
    <t>YEN  WEI  KHEE</t>
  </si>
  <si>
    <t>………………………………………………………………………………………………………….…..</t>
  </si>
  <si>
    <t>EN. WONG KOANG MING</t>
  </si>
  <si>
    <t>………………………………………………...…..</t>
  </si>
  <si>
    <t>…………………………………..……..…............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</si>
</sst>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8"/>
      <color indexed="81"/>
      <name val="Tahoma"/>
      <family val="2"/>
    </font>
    <font>
      <b/>
      <sz val="14"/>
      <color indexed="81"/>
      <name val="Arial"/>
      <family val="2"/>
    </font>
    <font>
      <sz val="14"/>
      <color indexed="81"/>
      <name val="Arial"/>
      <family val="2"/>
    </font>
    <font>
      <b/>
      <sz val="12"/>
      <color theme="1"/>
      <name val="Arial"/>
      <family val="2"/>
    </font>
    <font>
      <b/>
      <sz val="12"/>
      <color indexed="81"/>
      <name val="Arial"/>
      <family val="2"/>
    </font>
    <font>
      <sz val="12"/>
      <color indexed="81"/>
      <name val="Arial"/>
      <family val="2"/>
    </font>
    <font>
      <b/>
      <sz val="11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b/>
      <sz val="18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4" borderId="0" xfId="0" applyFont="1" applyFill="1"/>
    <xf numFmtId="0" fontId="1" fillId="4" borderId="0" xfId="0" applyFont="1" applyFill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6" borderId="0" xfId="0" applyFont="1" applyFill="1"/>
    <xf numFmtId="0" fontId="1" fillId="6" borderId="0" xfId="0" applyFont="1" applyFill="1" applyAlignment="1">
      <alignment wrapText="1"/>
    </xf>
    <xf numFmtId="0" fontId="10" fillId="0" borderId="1" xfId="0" applyFont="1" applyBorder="1" applyAlignment="1" applyProtection="1">
      <alignment vertical="center"/>
      <protection locked="0"/>
    </xf>
    <xf numFmtId="0" fontId="10" fillId="0" borderId="16" xfId="0" applyFont="1" applyBorder="1" applyAlignment="1" applyProtection="1">
      <alignment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Protection="1">
      <protection locked="0"/>
    </xf>
    <xf numFmtId="49" fontId="10" fillId="0" borderId="0" xfId="0" applyNumberFormat="1" applyFont="1" applyProtection="1">
      <protection locked="0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49" fontId="10" fillId="0" borderId="16" xfId="0" applyNumberFormat="1" applyFont="1" applyBorder="1" applyAlignment="1" applyProtection="1">
      <alignment wrapText="1"/>
      <protection locked="0"/>
    </xf>
    <xf numFmtId="49" fontId="10" fillId="0" borderId="0" xfId="0" applyNumberFormat="1" applyFont="1"/>
    <xf numFmtId="0" fontId="11" fillId="0" borderId="0" xfId="0" applyFont="1" applyAlignment="1" applyProtection="1">
      <alignment horizontal="center" vertical="top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0" fontId="11" fillId="0" borderId="0" xfId="0" applyFont="1" applyAlignment="1">
      <alignment horizontal="center" vertical="top" wrapText="1"/>
    </xf>
    <xf numFmtId="0" fontId="11" fillId="0" borderId="0" xfId="0" applyFont="1"/>
    <xf numFmtId="49" fontId="11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1" xfId="0" applyFont="1" applyBorder="1"/>
    <xf numFmtId="0" fontId="2" fillId="0" borderId="0" xfId="0" applyFont="1" applyAlignment="1">
      <alignment wrapText="1"/>
    </xf>
    <xf numFmtId="0" fontId="2" fillId="0" borderId="0" xfId="0" applyFont="1" applyBorder="1"/>
    <xf numFmtId="164" fontId="2" fillId="0" borderId="11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left" vertical="center"/>
    </xf>
    <xf numFmtId="0" fontId="10" fillId="0" borderId="0" xfId="0" applyFont="1" applyBorder="1"/>
    <xf numFmtId="0" fontId="2" fillId="0" borderId="0" xfId="0" applyFont="1" applyBorder="1" applyAlignment="1">
      <alignment wrapText="1"/>
    </xf>
    <xf numFmtId="0" fontId="2" fillId="0" borderId="0" xfId="0" applyFont="1" applyAlignment="1">
      <alignment horizontal="right"/>
    </xf>
    <xf numFmtId="0" fontId="2" fillId="0" borderId="0" xfId="0" applyFont="1" applyAlignment="1"/>
    <xf numFmtId="1" fontId="0" fillId="0" borderId="0" xfId="0" applyNumberFormat="1"/>
    <xf numFmtId="0" fontId="2" fillId="0" borderId="10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1" fillId="7" borderId="0" xfId="0" applyFont="1" applyFill="1" applyAlignment="1">
      <alignment wrapText="1"/>
    </xf>
    <xf numFmtId="0" fontId="0" fillId="9" borderId="0" xfId="0" applyFill="1"/>
    <xf numFmtId="0" fontId="15" fillId="9" borderId="0" xfId="0" applyFont="1" applyFill="1" applyAlignment="1">
      <alignment horizontal="center"/>
    </xf>
    <xf numFmtId="0" fontId="0" fillId="11" borderId="0" xfId="0" applyFill="1"/>
    <xf numFmtId="0" fontId="0" fillId="0" borderId="0" xfId="0" applyAlignment="1"/>
    <xf numFmtId="0" fontId="11" fillId="0" borderId="0" xfId="0" applyFont="1" applyAlignment="1" applyProtection="1">
      <alignment horizontal="center"/>
      <protection locked="0"/>
    </xf>
    <xf numFmtId="0" fontId="11" fillId="0" borderId="1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4" borderId="2" xfId="0" applyFont="1" applyFill="1" applyBorder="1" applyAlignment="1" applyProtection="1">
      <alignment horizontal="left" vertical="center"/>
      <protection locked="0"/>
    </xf>
    <xf numFmtId="0" fontId="11" fillId="4" borderId="4" xfId="0" applyFont="1" applyFill="1" applyBorder="1" applyAlignment="1" applyProtection="1">
      <alignment horizontal="left" vertical="center"/>
      <protection locked="0"/>
    </xf>
    <xf numFmtId="0" fontId="11" fillId="4" borderId="3" xfId="0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164" fontId="2" fillId="0" borderId="10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10" fillId="0" borderId="7" xfId="0" applyFont="1" applyBorder="1"/>
    <xf numFmtId="0" fontId="2" fillId="0" borderId="13" xfId="0" applyFont="1" applyBorder="1" applyAlignment="1">
      <alignment horizontal="center" vertical="center"/>
    </xf>
    <xf numFmtId="0" fontId="13" fillId="4" borderId="2" xfId="0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top"/>
    </xf>
    <xf numFmtId="164" fontId="2" fillId="0" borderId="10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4" fillId="5" borderId="2" xfId="0" applyFont="1" applyFill="1" applyBorder="1" applyAlignment="1">
      <alignment horizontal="center"/>
    </xf>
    <xf numFmtId="0" fontId="14" fillId="5" borderId="4" xfId="0" applyFont="1" applyFill="1" applyBorder="1" applyAlignment="1">
      <alignment horizontal="center"/>
    </xf>
    <xf numFmtId="0" fontId="14" fillId="5" borderId="3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16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0" fillId="0" borderId="16" xfId="0" applyFont="1" applyBorder="1" applyAlignment="1" applyProtection="1">
      <alignment vertical="center" wrapText="1"/>
      <protection locked="0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FFCC"/>
      <color rgb="FF66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MY"/>
              <a:t>DUNIA KOMPUTER SK1.0</a:t>
            </a:r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GRAF!$L$3:$Q$3</c:f>
              <c:strCache>
                <c:ptCount val="6"/>
                <c:pt idx="0">
                  <c:v>TP1</c:v>
                </c:pt>
                <c:pt idx="1">
                  <c:v>TP2</c:v>
                </c:pt>
                <c:pt idx="2">
                  <c:v>TP3</c:v>
                </c:pt>
                <c:pt idx="3">
                  <c:v>TP4</c:v>
                </c:pt>
                <c:pt idx="4">
                  <c:v>TP5</c:v>
                </c:pt>
                <c:pt idx="5">
                  <c:v>TP6</c:v>
                </c:pt>
              </c:strCache>
            </c:strRef>
          </c:cat>
          <c:val>
            <c:numRef>
              <c:f>GRAF!$L$4:$Q$4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gapWidth val="164"/>
        <c:overlap val="-22"/>
        <c:axId val="91203456"/>
        <c:axId val="91204992"/>
      </c:barChart>
      <c:catAx>
        <c:axId val="9120345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204992"/>
        <c:crosses val="autoZero"/>
        <c:auto val="1"/>
        <c:lblAlgn val="ctr"/>
        <c:lblOffset val="100"/>
      </c:catAx>
      <c:valAx>
        <c:axId val="91204992"/>
        <c:scaling>
          <c:orientation val="minMax"/>
        </c:scaling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MY"/>
                  <a:t>BILANGAN MURID</a:t>
                </a:r>
              </a:p>
            </c:rich>
          </c:tx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203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MY" sz="1800" b="1"/>
              <a:t>DUNIA KOMPUTER</a:t>
            </a:r>
          </a:p>
        </c:rich>
      </c:tx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9.2987099723272265E-2"/>
          <c:y val="0.19143587534679121"/>
          <c:w val="0.90701290027672743"/>
          <c:h val="0.75868877095637577"/>
        </c:manualLayout>
      </c:layout>
      <c:barChart>
        <c:barDir val="col"/>
        <c:grouping val="clustered"/>
        <c:ser>
          <c:idx val="0"/>
          <c:order val="0"/>
          <c:tx>
            <c:strRef>
              <c:f>'GRAF (2)'!$L$3</c:f>
              <c:strCache>
                <c:ptCount val="1"/>
                <c:pt idx="0">
                  <c:v>TP1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(2)'!$K$4:$K$8</c:f>
              <c:strCache>
                <c:ptCount val="5"/>
                <c:pt idx="0">
                  <c:v>SK1.0</c:v>
                </c:pt>
                <c:pt idx="1">
                  <c:v>SK2.0</c:v>
                </c:pt>
                <c:pt idx="2">
                  <c:v>SK3.0</c:v>
                </c:pt>
                <c:pt idx="3">
                  <c:v>SK4.0</c:v>
                </c:pt>
                <c:pt idx="4">
                  <c:v>SK5.0</c:v>
                </c:pt>
              </c:strCache>
            </c:strRef>
          </c:cat>
          <c:val>
            <c:numRef>
              <c:f>'GRAF (2)'!$L$4:$L$8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'GRAF (2)'!$M$3</c:f>
              <c:strCache>
                <c:ptCount val="1"/>
                <c:pt idx="0">
                  <c:v>TP2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(2)'!$K$4:$K$8</c:f>
              <c:strCache>
                <c:ptCount val="5"/>
                <c:pt idx="0">
                  <c:v>SK1.0</c:v>
                </c:pt>
                <c:pt idx="1">
                  <c:v>SK2.0</c:v>
                </c:pt>
                <c:pt idx="2">
                  <c:v>SK3.0</c:v>
                </c:pt>
                <c:pt idx="3">
                  <c:v>SK4.0</c:v>
                </c:pt>
                <c:pt idx="4">
                  <c:v>SK5.0</c:v>
                </c:pt>
              </c:strCache>
            </c:strRef>
          </c:cat>
          <c:val>
            <c:numRef>
              <c:f>'GRAF (2)'!$M$4:$M$8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strRef>
              <c:f>'GRAF (2)'!$N$3</c:f>
              <c:strCache>
                <c:ptCount val="1"/>
                <c:pt idx="0">
                  <c:v>TP3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(2)'!$K$4:$K$8</c:f>
              <c:strCache>
                <c:ptCount val="5"/>
                <c:pt idx="0">
                  <c:v>SK1.0</c:v>
                </c:pt>
                <c:pt idx="1">
                  <c:v>SK2.0</c:v>
                </c:pt>
                <c:pt idx="2">
                  <c:v>SK3.0</c:v>
                </c:pt>
                <c:pt idx="3">
                  <c:v>SK4.0</c:v>
                </c:pt>
                <c:pt idx="4">
                  <c:v>SK5.0</c:v>
                </c:pt>
              </c:strCache>
            </c:strRef>
          </c:cat>
          <c:val>
            <c:numRef>
              <c:f>'GRAF (2)'!$N$4:$N$8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'GRAF (2)'!$O$3</c:f>
              <c:strCache>
                <c:ptCount val="1"/>
                <c:pt idx="0">
                  <c:v>TP4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(2)'!$K$4:$K$8</c:f>
              <c:strCache>
                <c:ptCount val="5"/>
                <c:pt idx="0">
                  <c:v>SK1.0</c:v>
                </c:pt>
                <c:pt idx="1">
                  <c:v>SK2.0</c:v>
                </c:pt>
                <c:pt idx="2">
                  <c:v>SK3.0</c:v>
                </c:pt>
                <c:pt idx="3">
                  <c:v>SK4.0</c:v>
                </c:pt>
                <c:pt idx="4">
                  <c:v>SK5.0</c:v>
                </c:pt>
              </c:strCache>
            </c:strRef>
          </c:cat>
          <c:val>
            <c:numRef>
              <c:f>'GRAF (2)'!$O$4:$O$8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4"/>
          <c:order val="4"/>
          <c:tx>
            <c:strRef>
              <c:f>'GRAF (2)'!$P$3</c:f>
              <c:strCache>
                <c:ptCount val="1"/>
                <c:pt idx="0">
                  <c:v>TP5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(2)'!$K$4:$K$8</c:f>
              <c:strCache>
                <c:ptCount val="5"/>
                <c:pt idx="0">
                  <c:v>SK1.0</c:v>
                </c:pt>
                <c:pt idx="1">
                  <c:v>SK2.0</c:v>
                </c:pt>
                <c:pt idx="2">
                  <c:v>SK3.0</c:v>
                </c:pt>
                <c:pt idx="3">
                  <c:v>SK4.0</c:v>
                </c:pt>
                <c:pt idx="4">
                  <c:v>SK5.0</c:v>
                </c:pt>
              </c:strCache>
            </c:strRef>
          </c:cat>
          <c:val>
            <c:numRef>
              <c:f>'GRAF (2)'!$P$4:$P$8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5"/>
          <c:order val="5"/>
          <c:tx>
            <c:strRef>
              <c:f>'GRAF (2)'!$Q$3</c:f>
              <c:strCache>
                <c:ptCount val="1"/>
                <c:pt idx="0">
                  <c:v>TP6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(2)'!$K$4:$K$8</c:f>
              <c:strCache>
                <c:ptCount val="5"/>
                <c:pt idx="0">
                  <c:v>SK1.0</c:v>
                </c:pt>
                <c:pt idx="1">
                  <c:v>SK2.0</c:v>
                </c:pt>
                <c:pt idx="2">
                  <c:v>SK3.0</c:v>
                </c:pt>
                <c:pt idx="3">
                  <c:v>SK4.0</c:v>
                </c:pt>
                <c:pt idx="4">
                  <c:v>SK5.0</c:v>
                </c:pt>
              </c:strCache>
            </c:strRef>
          </c:cat>
          <c:val>
            <c:numRef>
              <c:f>'GRAF (2)'!$Q$4:$Q$8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Val val="1"/>
        </c:dLbls>
        <c:gapWidth val="219"/>
        <c:overlap val="-27"/>
        <c:axId val="94026368"/>
        <c:axId val="94040448"/>
      </c:barChart>
      <c:catAx>
        <c:axId val="9402636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040448"/>
        <c:crosses val="autoZero"/>
        <c:auto val="1"/>
        <c:lblAlgn val="ctr"/>
        <c:lblOffset val="100"/>
      </c:catAx>
      <c:valAx>
        <c:axId val="9404044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BILANGAN MURID</a:t>
                </a:r>
              </a:p>
            </c:rich>
          </c:tx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026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MY" sz="1800" b="1"/>
              <a:t>EKSPLORASI MULTIMEDIA</a:t>
            </a:r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'GRAF (2)'!$L$14</c:f>
              <c:strCache>
                <c:ptCount val="1"/>
                <c:pt idx="0">
                  <c:v>TP1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(2)'!$K$15:$K$17</c:f>
              <c:strCache>
                <c:ptCount val="3"/>
                <c:pt idx="0">
                  <c:v>SK1.0</c:v>
                </c:pt>
                <c:pt idx="1">
                  <c:v>SK2.0</c:v>
                </c:pt>
                <c:pt idx="2">
                  <c:v>SK3.0</c:v>
                </c:pt>
              </c:strCache>
            </c:strRef>
          </c:cat>
          <c:val>
            <c:numRef>
              <c:f>'GRAF (2)'!$L$15:$L$17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'GRAF (2)'!$M$14</c:f>
              <c:strCache>
                <c:ptCount val="1"/>
                <c:pt idx="0">
                  <c:v>TP2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(2)'!$K$15:$K$17</c:f>
              <c:strCache>
                <c:ptCount val="3"/>
                <c:pt idx="0">
                  <c:v>SK1.0</c:v>
                </c:pt>
                <c:pt idx="1">
                  <c:v>SK2.0</c:v>
                </c:pt>
                <c:pt idx="2">
                  <c:v>SK3.0</c:v>
                </c:pt>
              </c:strCache>
            </c:strRef>
          </c:cat>
          <c:val>
            <c:numRef>
              <c:f>'GRAF (2)'!$M$15:$M$17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'GRAF (2)'!$N$14</c:f>
              <c:strCache>
                <c:ptCount val="1"/>
                <c:pt idx="0">
                  <c:v>TP3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(2)'!$K$15:$K$17</c:f>
              <c:strCache>
                <c:ptCount val="3"/>
                <c:pt idx="0">
                  <c:v>SK1.0</c:v>
                </c:pt>
                <c:pt idx="1">
                  <c:v>SK2.0</c:v>
                </c:pt>
                <c:pt idx="2">
                  <c:v>SK3.0</c:v>
                </c:pt>
              </c:strCache>
            </c:strRef>
          </c:cat>
          <c:val>
            <c:numRef>
              <c:f>'GRAF (2)'!$N$15:$N$17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'GRAF (2)'!$O$14</c:f>
              <c:strCache>
                <c:ptCount val="1"/>
                <c:pt idx="0">
                  <c:v>TP4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(2)'!$K$15:$K$17</c:f>
              <c:strCache>
                <c:ptCount val="3"/>
                <c:pt idx="0">
                  <c:v>SK1.0</c:v>
                </c:pt>
                <c:pt idx="1">
                  <c:v>SK2.0</c:v>
                </c:pt>
                <c:pt idx="2">
                  <c:v>SK3.0</c:v>
                </c:pt>
              </c:strCache>
            </c:strRef>
          </c:cat>
          <c:val>
            <c:numRef>
              <c:f>'GRAF (2)'!$O$15:$O$17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4"/>
          <c:order val="4"/>
          <c:tx>
            <c:strRef>
              <c:f>'GRAF (2)'!$P$14</c:f>
              <c:strCache>
                <c:ptCount val="1"/>
                <c:pt idx="0">
                  <c:v>TP5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(2)'!$K$15:$K$17</c:f>
              <c:strCache>
                <c:ptCount val="3"/>
                <c:pt idx="0">
                  <c:v>SK1.0</c:v>
                </c:pt>
                <c:pt idx="1">
                  <c:v>SK2.0</c:v>
                </c:pt>
                <c:pt idx="2">
                  <c:v>SK3.0</c:v>
                </c:pt>
              </c:strCache>
            </c:strRef>
          </c:cat>
          <c:val>
            <c:numRef>
              <c:f>'GRAF (2)'!$P$15:$P$17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5"/>
          <c:order val="5"/>
          <c:tx>
            <c:strRef>
              <c:f>'GRAF (2)'!$Q$14</c:f>
              <c:strCache>
                <c:ptCount val="1"/>
                <c:pt idx="0">
                  <c:v>TP6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(2)'!$K$15:$K$17</c:f>
              <c:strCache>
                <c:ptCount val="3"/>
                <c:pt idx="0">
                  <c:v>SK1.0</c:v>
                </c:pt>
                <c:pt idx="1">
                  <c:v>SK2.0</c:v>
                </c:pt>
                <c:pt idx="2">
                  <c:v>SK3.0</c:v>
                </c:pt>
              </c:strCache>
            </c:strRef>
          </c:cat>
          <c:val>
            <c:numRef>
              <c:f>'GRAF (2)'!$Q$15:$Q$17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Val val="1"/>
        </c:dLbls>
        <c:gapWidth val="219"/>
        <c:overlap val="-27"/>
        <c:axId val="94063232"/>
        <c:axId val="94077312"/>
      </c:barChart>
      <c:catAx>
        <c:axId val="9406323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077312"/>
        <c:crosses val="autoZero"/>
        <c:auto val="1"/>
        <c:lblAlgn val="ctr"/>
        <c:lblOffset val="100"/>
      </c:catAx>
      <c:valAx>
        <c:axId val="9407731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MY"/>
                  <a:t>BILNGAN MURID</a:t>
                </a:r>
              </a:p>
            </c:rich>
          </c:tx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063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7096125181914791"/>
          <c:y val="8.7447209988056954E-2"/>
          <c:w val="0.28577632715686674"/>
          <c:h val="4.652913786466701E-2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MY" sz="1800" b="0" i="0" baseline="0">
                <a:effectLst/>
              </a:rPr>
              <a:t>EKSPLORASI MULTIMEDIA  SK2.0</a:t>
            </a:r>
            <a:endParaRPr lang="en-MY">
              <a:effectLst/>
            </a:endParaRPr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'GRAF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(2)'!#REF!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Val val="1"/>
        </c:dLbls>
        <c:gapWidth val="219"/>
        <c:overlap val="-27"/>
        <c:axId val="95254016"/>
        <c:axId val="95255552"/>
      </c:barChart>
      <c:catAx>
        <c:axId val="9525401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55552"/>
        <c:crosses val="autoZero"/>
        <c:auto val="1"/>
        <c:lblAlgn val="ctr"/>
        <c:lblOffset val="100"/>
      </c:catAx>
      <c:valAx>
        <c:axId val="9525555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MY"/>
                  <a:t>BILANGAN MURID</a:t>
                </a:r>
              </a:p>
            </c:rich>
          </c:tx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54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rgbClr val="00B05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MY" sz="1800" b="1"/>
              <a:t>DUNIA KOMPUTER</a:t>
            </a:r>
          </a:p>
        </c:rich>
      </c:tx>
      <c:layout/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9.2987099723272265E-2"/>
          <c:y val="0.19143587534679121"/>
          <c:w val="0.90701290027672743"/>
          <c:h val="0.75868877095637577"/>
        </c:manualLayout>
      </c:layout>
      <c:barChart>
        <c:barDir val="col"/>
        <c:grouping val="clustered"/>
        <c:ser>
          <c:idx val="0"/>
          <c:order val="0"/>
          <c:tx>
            <c:strRef>
              <c:f>'GRAF (3)'!$L$3</c:f>
              <c:strCache>
                <c:ptCount val="1"/>
                <c:pt idx="0">
                  <c:v>TP1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(3)'!$K$4:$K$8</c:f>
              <c:strCache>
                <c:ptCount val="5"/>
                <c:pt idx="0">
                  <c:v>SK1.0</c:v>
                </c:pt>
                <c:pt idx="1">
                  <c:v>SK2.0</c:v>
                </c:pt>
                <c:pt idx="2">
                  <c:v>SK3.0</c:v>
                </c:pt>
                <c:pt idx="3">
                  <c:v>SK4.0</c:v>
                </c:pt>
                <c:pt idx="4">
                  <c:v>SK5.0</c:v>
                </c:pt>
              </c:strCache>
            </c:strRef>
          </c:cat>
          <c:val>
            <c:numRef>
              <c:f>'GRAF (3)'!$L$4:$L$8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'GRAF (3)'!$M$3</c:f>
              <c:strCache>
                <c:ptCount val="1"/>
                <c:pt idx="0">
                  <c:v>TP2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(3)'!$K$4:$K$8</c:f>
              <c:strCache>
                <c:ptCount val="5"/>
                <c:pt idx="0">
                  <c:v>SK1.0</c:v>
                </c:pt>
                <c:pt idx="1">
                  <c:v>SK2.0</c:v>
                </c:pt>
                <c:pt idx="2">
                  <c:v>SK3.0</c:v>
                </c:pt>
                <c:pt idx="3">
                  <c:v>SK4.0</c:v>
                </c:pt>
                <c:pt idx="4">
                  <c:v>SK5.0</c:v>
                </c:pt>
              </c:strCache>
            </c:strRef>
          </c:cat>
          <c:val>
            <c:numRef>
              <c:f>'GRAF (3)'!$M$4:$M$8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strRef>
              <c:f>'GRAF (3)'!$N$3</c:f>
              <c:strCache>
                <c:ptCount val="1"/>
                <c:pt idx="0">
                  <c:v>TP3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(3)'!$K$4:$K$8</c:f>
              <c:strCache>
                <c:ptCount val="5"/>
                <c:pt idx="0">
                  <c:v>SK1.0</c:v>
                </c:pt>
                <c:pt idx="1">
                  <c:v>SK2.0</c:v>
                </c:pt>
                <c:pt idx="2">
                  <c:v>SK3.0</c:v>
                </c:pt>
                <c:pt idx="3">
                  <c:v>SK4.0</c:v>
                </c:pt>
                <c:pt idx="4">
                  <c:v>SK5.0</c:v>
                </c:pt>
              </c:strCache>
            </c:strRef>
          </c:cat>
          <c:val>
            <c:numRef>
              <c:f>'GRAF (3)'!$N$4:$N$8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'GRAF (3)'!$O$3</c:f>
              <c:strCache>
                <c:ptCount val="1"/>
                <c:pt idx="0">
                  <c:v>TP4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(3)'!$K$4:$K$8</c:f>
              <c:strCache>
                <c:ptCount val="5"/>
                <c:pt idx="0">
                  <c:v>SK1.0</c:v>
                </c:pt>
                <c:pt idx="1">
                  <c:v>SK2.0</c:v>
                </c:pt>
                <c:pt idx="2">
                  <c:v>SK3.0</c:v>
                </c:pt>
                <c:pt idx="3">
                  <c:v>SK4.0</c:v>
                </c:pt>
                <c:pt idx="4">
                  <c:v>SK5.0</c:v>
                </c:pt>
              </c:strCache>
            </c:strRef>
          </c:cat>
          <c:val>
            <c:numRef>
              <c:f>'GRAF (3)'!$O$4:$O$8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4"/>
          <c:order val="4"/>
          <c:tx>
            <c:strRef>
              <c:f>'GRAF (3)'!$P$3</c:f>
              <c:strCache>
                <c:ptCount val="1"/>
                <c:pt idx="0">
                  <c:v>TP5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(3)'!$K$4:$K$8</c:f>
              <c:strCache>
                <c:ptCount val="5"/>
                <c:pt idx="0">
                  <c:v>SK1.0</c:v>
                </c:pt>
                <c:pt idx="1">
                  <c:v>SK2.0</c:v>
                </c:pt>
                <c:pt idx="2">
                  <c:v>SK3.0</c:v>
                </c:pt>
                <c:pt idx="3">
                  <c:v>SK4.0</c:v>
                </c:pt>
                <c:pt idx="4">
                  <c:v>SK5.0</c:v>
                </c:pt>
              </c:strCache>
            </c:strRef>
          </c:cat>
          <c:val>
            <c:numRef>
              <c:f>'GRAF (3)'!$P$4:$P$8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5"/>
          <c:order val="5"/>
          <c:tx>
            <c:strRef>
              <c:f>'GRAF (3)'!$Q$3</c:f>
              <c:strCache>
                <c:ptCount val="1"/>
                <c:pt idx="0">
                  <c:v>TP6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(3)'!$K$4:$K$8</c:f>
              <c:strCache>
                <c:ptCount val="5"/>
                <c:pt idx="0">
                  <c:v>SK1.0</c:v>
                </c:pt>
                <c:pt idx="1">
                  <c:v>SK2.0</c:v>
                </c:pt>
                <c:pt idx="2">
                  <c:v>SK3.0</c:v>
                </c:pt>
                <c:pt idx="3">
                  <c:v>SK4.0</c:v>
                </c:pt>
                <c:pt idx="4">
                  <c:v>SK5.0</c:v>
                </c:pt>
              </c:strCache>
            </c:strRef>
          </c:cat>
          <c:val>
            <c:numRef>
              <c:f>'GRAF (3)'!$Q$4:$Q$8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Val val="1"/>
        </c:dLbls>
        <c:gapWidth val="219"/>
        <c:overlap val="-27"/>
        <c:axId val="95290496"/>
        <c:axId val="95292032"/>
      </c:barChart>
      <c:catAx>
        <c:axId val="9529049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92032"/>
        <c:crosses val="autoZero"/>
        <c:auto val="1"/>
        <c:lblAlgn val="ctr"/>
        <c:lblOffset val="100"/>
      </c:catAx>
      <c:valAx>
        <c:axId val="9529203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BILANGAN MURID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90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MY" sz="1800" b="1"/>
              <a:t>EKSPLORASI MULTIMEDIA</a:t>
            </a:r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'GRAF (3)'!$L$14</c:f>
              <c:strCache>
                <c:ptCount val="1"/>
                <c:pt idx="0">
                  <c:v>TP1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(3)'!$K$15:$K$17</c:f>
              <c:strCache>
                <c:ptCount val="3"/>
                <c:pt idx="0">
                  <c:v>SK1.0</c:v>
                </c:pt>
                <c:pt idx="1">
                  <c:v>SK2.0</c:v>
                </c:pt>
                <c:pt idx="2">
                  <c:v>SK3.0</c:v>
                </c:pt>
              </c:strCache>
            </c:strRef>
          </c:cat>
          <c:val>
            <c:numRef>
              <c:f>'GRAF (3)'!$L$15:$L$17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'GRAF (3)'!$M$14</c:f>
              <c:strCache>
                <c:ptCount val="1"/>
                <c:pt idx="0">
                  <c:v>TP2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(3)'!$K$15:$K$17</c:f>
              <c:strCache>
                <c:ptCount val="3"/>
                <c:pt idx="0">
                  <c:v>SK1.0</c:v>
                </c:pt>
                <c:pt idx="1">
                  <c:v>SK2.0</c:v>
                </c:pt>
                <c:pt idx="2">
                  <c:v>SK3.0</c:v>
                </c:pt>
              </c:strCache>
            </c:strRef>
          </c:cat>
          <c:val>
            <c:numRef>
              <c:f>'GRAF (3)'!$M$15:$M$17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'GRAF (3)'!$N$14</c:f>
              <c:strCache>
                <c:ptCount val="1"/>
                <c:pt idx="0">
                  <c:v>TP3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(3)'!$K$15:$K$17</c:f>
              <c:strCache>
                <c:ptCount val="3"/>
                <c:pt idx="0">
                  <c:v>SK1.0</c:v>
                </c:pt>
                <c:pt idx="1">
                  <c:v>SK2.0</c:v>
                </c:pt>
                <c:pt idx="2">
                  <c:v>SK3.0</c:v>
                </c:pt>
              </c:strCache>
            </c:strRef>
          </c:cat>
          <c:val>
            <c:numRef>
              <c:f>'GRAF (3)'!$N$15:$N$17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'GRAF (3)'!$O$14</c:f>
              <c:strCache>
                <c:ptCount val="1"/>
                <c:pt idx="0">
                  <c:v>TP4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(3)'!$K$15:$K$17</c:f>
              <c:strCache>
                <c:ptCount val="3"/>
                <c:pt idx="0">
                  <c:v>SK1.0</c:v>
                </c:pt>
                <c:pt idx="1">
                  <c:v>SK2.0</c:v>
                </c:pt>
                <c:pt idx="2">
                  <c:v>SK3.0</c:v>
                </c:pt>
              </c:strCache>
            </c:strRef>
          </c:cat>
          <c:val>
            <c:numRef>
              <c:f>'GRAF (3)'!$O$15:$O$17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4"/>
          <c:order val="4"/>
          <c:tx>
            <c:strRef>
              <c:f>'GRAF (3)'!$P$14</c:f>
              <c:strCache>
                <c:ptCount val="1"/>
                <c:pt idx="0">
                  <c:v>TP5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(3)'!$K$15:$K$17</c:f>
              <c:strCache>
                <c:ptCount val="3"/>
                <c:pt idx="0">
                  <c:v>SK1.0</c:v>
                </c:pt>
                <c:pt idx="1">
                  <c:v>SK2.0</c:v>
                </c:pt>
                <c:pt idx="2">
                  <c:v>SK3.0</c:v>
                </c:pt>
              </c:strCache>
            </c:strRef>
          </c:cat>
          <c:val>
            <c:numRef>
              <c:f>'GRAF (3)'!$P$15:$P$17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5"/>
          <c:order val="5"/>
          <c:tx>
            <c:strRef>
              <c:f>'GRAF (3)'!$Q$14</c:f>
              <c:strCache>
                <c:ptCount val="1"/>
                <c:pt idx="0">
                  <c:v>TP6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(3)'!$K$15:$K$17</c:f>
              <c:strCache>
                <c:ptCount val="3"/>
                <c:pt idx="0">
                  <c:v>SK1.0</c:v>
                </c:pt>
                <c:pt idx="1">
                  <c:v>SK2.0</c:v>
                </c:pt>
                <c:pt idx="2">
                  <c:v>SK3.0</c:v>
                </c:pt>
              </c:strCache>
            </c:strRef>
          </c:cat>
          <c:val>
            <c:numRef>
              <c:f>'GRAF (3)'!$Q$15:$Q$17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Val val="1"/>
        </c:dLbls>
        <c:gapWidth val="219"/>
        <c:overlap val="-27"/>
        <c:axId val="95421568"/>
        <c:axId val="95423104"/>
      </c:barChart>
      <c:catAx>
        <c:axId val="9542156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23104"/>
        <c:crosses val="autoZero"/>
        <c:auto val="1"/>
        <c:lblAlgn val="ctr"/>
        <c:lblOffset val="100"/>
      </c:catAx>
      <c:valAx>
        <c:axId val="9542310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MY"/>
                  <a:t>BILNGAN MURID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2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7096125181914791"/>
          <c:y val="8.7447209988056954E-2"/>
          <c:w val="0.28577632715686674"/>
          <c:h val="4.652913786466701E-2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MY"/>
              <a:t>DUNIA KOMPUTER SK2.0</a:t>
            </a:r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GRAF!$T$3:$Y$3</c:f>
              <c:strCache>
                <c:ptCount val="6"/>
                <c:pt idx="0">
                  <c:v>TP1</c:v>
                </c:pt>
                <c:pt idx="1">
                  <c:v>TP2</c:v>
                </c:pt>
                <c:pt idx="2">
                  <c:v>TP3</c:v>
                </c:pt>
                <c:pt idx="3">
                  <c:v>TP4</c:v>
                </c:pt>
                <c:pt idx="4">
                  <c:v>TP5</c:v>
                </c:pt>
                <c:pt idx="5">
                  <c:v>TP6</c:v>
                </c:pt>
              </c:strCache>
            </c:strRef>
          </c:cat>
          <c:val>
            <c:numRef>
              <c:f>GRAF!$T$4:$Y$4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gapWidth val="164"/>
        <c:overlap val="-22"/>
        <c:axId val="91225472"/>
        <c:axId val="90489984"/>
      </c:barChart>
      <c:catAx>
        <c:axId val="9122547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489984"/>
        <c:crosses val="autoZero"/>
        <c:auto val="1"/>
        <c:lblAlgn val="ctr"/>
        <c:lblOffset val="100"/>
      </c:catAx>
      <c:valAx>
        <c:axId val="90489984"/>
        <c:scaling>
          <c:orientation val="minMax"/>
        </c:scaling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MY"/>
                  <a:t>BILANGAN MURID</a:t>
                </a:r>
              </a:p>
            </c:rich>
          </c:tx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225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4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MY" sz="1800" b="1"/>
              <a:t>DUNIA KOMPUTER SK3.0</a:t>
            </a:r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GRAF!$L$29:$Q$29</c:f>
              <c:strCache>
                <c:ptCount val="6"/>
                <c:pt idx="0">
                  <c:v>TP1</c:v>
                </c:pt>
                <c:pt idx="1">
                  <c:v>TP2</c:v>
                </c:pt>
                <c:pt idx="2">
                  <c:v>TP3</c:v>
                </c:pt>
                <c:pt idx="3">
                  <c:v>TP4</c:v>
                </c:pt>
                <c:pt idx="4">
                  <c:v>TP5</c:v>
                </c:pt>
                <c:pt idx="5">
                  <c:v>TP6</c:v>
                </c:pt>
              </c:strCache>
            </c:strRef>
          </c:cat>
          <c:val>
            <c:numRef>
              <c:f>GRAF!$L$30:$Q$30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Val val="1"/>
        </c:dLbls>
        <c:gapWidth val="100"/>
        <c:overlap val="-24"/>
        <c:axId val="91358336"/>
        <c:axId val="91359872"/>
      </c:barChart>
      <c:catAx>
        <c:axId val="9135833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359872"/>
        <c:crosses val="autoZero"/>
        <c:auto val="1"/>
        <c:lblAlgn val="ctr"/>
        <c:lblOffset val="100"/>
      </c:catAx>
      <c:valAx>
        <c:axId val="9135987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MY"/>
                  <a:t>BILANGAN MURID</a:t>
                </a:r>
              </a:p>
            </c:rich>
          </c:tx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35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MY" sz="1800" b="1"/>
              <a:t>DUNIA KOMPUTER SK4.0</a:t>
            </a:r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GRAF!$T$29:$Y$29</c:f>
              <c:strCache>
                <c:ptCount val="6"/>
                <c:pt idx="0">
                  <c:v>TP1</c:v>
                </c:pt>
                <c:pt idx="1">
                  <c:v>TP2</c:v>
                </c:pt>
                <c:pt idx="2">
                  <c:v>TP3</c:v>
                </c:pt>
                <c:pt idx="3">
                  <c:v>TP4</c:v>
                </c:pt>
                <c:pt idx="4">
                  <c:v>TP5</c:v>
                </c:pt>
                <c:pt idx="5">
                  <c:v>TP6</c:v>
                </c:pt>
              </c:strCache>
            </c:strRef>
          </c:cat>
          <c:val>
            <c:numRef>
              <c:f>GRAF!$T$30:$Y$30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Val val="1"/>
        </c:dLbls>
        <c:gapWidth val="100"/>
        <c:overlap val="-24"/>
        <c:axId val="91409024"/>
        <c:axId val="91427200"/>
      </c:barChart>
      <c:catAx>
        <c:axId val="9140902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427200"/>
        <c:crosses val="autoZero"/>
        <c:auto val="1"/>
        <c:lblAlgn val="ctr"/>
        <c:lblOffset val="100"/>
      </c:catAx>
      <c:valAx>
        <c:axId val="9142720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MY"/>
                  <a:t>BILANGAN</a:t>
                </a:r>
                <a:r>
                  <a:rPr lang="en-MY" baseline="0"/>
                  <a:t> MURID</a:t>
                </a:r>
                <a:endParaRPr lang="en-MY"/>
              </a:p>
            </c:rich>
          </c:tx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409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MY"/>
              <a:t>DUNIA KOMPUTER SK5.0</a:t>
            </a:r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GRAF!$L$49:$Q$49</c:f>
              <c:strCache>
                <c:ptCount val="6"/>
                <c:pt idx="0">
                  <c:v>TP1</c:v>
                </c:pt>
                <c:pt idx="1">
                  <c:v>TP2</c:v>
                </c:pt>
                <c:pt idx="2">
                  <c:v>TP3</c:v>
                </c:pt>
                <c:pt idx="3">
                  <c:v>TP4</c:v>
                </c:pt>
                <c:pt idx="4">
                  <c:v>TP5</c:v>
                </c:pt>
                <c:pt idx="5">
                  <c:v>TP6</c:v>
                </c:pt>
              </c:strCache>
            </c:strRef>
          </c:cat>
          <c:val>
            <c:numRef>
              <c:f>GRAF!$L$50:$Q$50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Val val="1"/>
        </c:dLbls>
        <c:gapWidth val="164"/>
        <c:overlap val="-22"/>
        <c:axId val="91468160"/>
        <c:axId val="91469696"/>
      </c:barChart>
      <c:catAx>
        <c:axId val="9146816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469696"/>
        <c:crosses val="autoZero"/>
        <c:auto val="1"/>
        <c:lblAlgn val="ctr"/>
        <c:lblOffset val="100"/>
      </c:catAx>
      <c:valAx>
        <c:axId val="91469696"/>
        <c:scaling>
          <c:orientation val="minMax"/>
        </c:scaling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MY"/>
                  <a:t>BILANGAN MURID</a:t>
                </a:r>
              </a:p>
            </c:rich>
          </c:tx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468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rgbClr val="00B05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5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MY" sz="1800" b="1"/>
              <a:t>EKSPLORASI MULTIMEDIA  SK1.0</a:t>
            </a:r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GRAF!$T$49:$Y$49</c:f>
              <c:strCache>
                <c:ptCount val="6"/>
                <c:pt idx="0">
                  <c:v>TP1</c:v>
                </c:pt>
                <c:pt idx="1">
                  <c:v>TP2</c:v>
                </c:pt>
                <c:pt idx="2">
                  <c:v>TP3</c:v>
                </c:pt>
                <c:pt idx="3">
                  <c:v>TP4</c:v>
                </c:pt>
                <c:pt idx="4">
                  <c:v>TP5</c:v>
                </c:pt>
                <c:pt idx="5">
                  <c:v>TP6</c:v>
                </c:pt>
              </c:strCache>
            </c:strRef>
          </c:cat>
          <c:val>
            <c:numRef>
              <c:f>GRAF!$T$50:$Y$50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Val val="1"/>
        </c:dLbls>
        <c:gapWidth val="219"/>
        <c:overlap val="-27"/>
        <c:axId val="92608384"/>
        <c:axId val="92609920"/>
      </c:barChart>
      <c:catAx>
        <c:axId val="9260838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609920"/>
        <c:crosses val="autoZero"/>
        <c:auto val="1"/>
        <c:lblAlgn val="ctr"/>
        <c:lblOffset val="100"/>
      </c:catAx>
      <c:valAx>
        <c:axId val="9260992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MY"/>
                  <a:t>BILANGAN MURID</a:t>
                </a:r>
              </a:p>
            </c:rich>
          </c:tx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608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rgbClr val="00B05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MY" sz="1800" b="1" i="0" baseline="0">
                <a:effectLst/>
              </a:rPr>
              <a:t>EKSPLORASI MULTIMEDIA  SK2.0</a:t>
            </a:r>
            <a:endParaRPr lang="en-MY" b="1">
              <a:effectLst/>
            </a:endParaRPr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GRAF!$L$69:$Q$69</c:f>
              <c:strCache>
                <c:ptCount val="6"/>
                <c:pt idx="0">
                  <c:v>TP1</c:v>
                </c:pt>
                <c:pt idx="1">
                  <c:v>TP2</c:v>
                </c:pt>
                <c:pt idx="2">
                  <c:v>TP3</c:v>
                </c:pt>
                <c:pt idx="3">
                  <c:v>TP4</c:v>
                </c:pt>
                <c:pt idx="4">
                  <c:v>TP5</c:v>
                </c:pt>
                <c:pt idx="5">
                  <c:v>TP6</c:v>
                </c:pt>
              </c:strCache>
            </c:strRef>
          </c:cat>
          <c:val>
            <c:numRef>
              <c:f>GRAF!$L$70:$Q$70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Val val="1"/>
        </c:dLbls>
        <c:gapWidth val="219"/>
        <c:overlap val="-27"/>
        <c:axId val="92626304"/>
        <c:axId val="92681344"/>
      </c:barChart>
      <c:catAx>
        <c:axId val="9262630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681344"/>
        <c:crosses val="autoZero"/>
        <c:auto val="1"/>
        <c:lblAlgn val="ctr"/>
        <c:lblOffset val="100"/>
      </c:catAx>
      <c:valAx>
        <c:axId val="9268134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MY"/>
                  <a:t>BILANGAN MURID</a:t>
                </a:r>
              </a:p>
            </c:rich>
          </c:tx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626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rgbClr val="00B05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MY" sz="1800" b="1" i="0" baseline="0">
                <a:effectLst/>
              </a:rPr>
              <a:t>EKSPLORASI MULTIMEDIA  SK3.0</a:t>
            </a:r>
            <a:endParaRPr lang="en-MY" b="1">
              <a:effectLst/>
            </a:endParaRPr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GRAF!$T$69:$Y$69</c:f>
              <c:strCache>
                <c:ptCount val="6"/>
                <c:pt idx="0">
                  <c:v>TP1</c:v>
                </c:pt>
                <c:pt idx="1">
                  <c:v>TP2</c:v>
                </c:pt>
                <c:pt idx="2">
                  <c:v>TP3</c:v>
                </c:pt>
                <c:pt idx="3">
                  <c:v>TP4</c:v>
                </c:pt>
                <c:pt idx="4">
                  <c:v>TP5</c:v>
                </c:pt>
                <c:pt idx="5">
                  <c:v>TP6</c:v>
                </c:pt>
              </c:strCache>
            </c:strRef>
          </c:cat>
          <c:val>
            <c:numRef>
              <c:f>GRAF!$T$70:$Y$70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Val val="1"/>
        </c:dLbls>
        <c:gapWidth val="219"/>
        <c:overlap val="-27"/>
        <c:axId val="92722304"/>
        <c:axId val="92723840"/>
      </c:barChart>
      <c:catAx>
        <c:axId val="9272230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723840"/>
        <c:crosses val="autoZero"/>
        <c:auto val="1"/>
        <c:lblAlgn val="ctr"/>
        <c:lblOffset val="100"/>
      </c:catAx>
      <c:valAx>
        <c:axId val="9272384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MY"/>
                  <a:t>BILANGAN MURID</a:t>
                </a:r>
              </a:p>
            </c:rich>
          </c:tx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722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rgbClr val="00B05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MY" sz="1800" b="0" i="0" baseline="0">
                <a:effectLst/>
              </a:rPr>
              <a:t>EKSPLORASI MULTIMEDIA  SK2.0</a:t>
            </a:r>
            <a:endParaRPr lang="en-MY">
              <a:effectLst/>
            </a:endParaRPr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'GRAF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(2)'!#REF!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Val val="1"/>
        </c:dLbls>
        <c:gapWidth val="219"/>
        <c:overlap val="-27"/>
        <c:axId val="93867008"/>
        <c:axId val="93889280"/>
      </c:barChart>
      <c:catAx>
        <c:axId val="9386700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889280"/>
        <c:crosses val="autoZero"/>
        <c:auto val="1"/>
        <c:lblAlgn val="ctr"/>
        <c:lblOffset val="100"/>
      </c:catAx>
      <c:valAx>
        <c:axId val="9388928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MY"/>
                  <a:t>BILANGAN MURID</a:t>
                </a:r>
              </a:p>
            </c:rich>
          </c:tx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867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rgbClr val="00B05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Style="combo" dx="16" fmlaLink="$I$8" fmlaRange="$L$8:$L$59" sel="8" val="5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458105</xdr:colOff>
      <xdr:row>0</xdr:row>
      <xdr:rowOff>176213</xdr:rowOff>
    </xdr:from>
    <xdr:to>
      <xdr:col>17</xdr:col>
      <xdr:colOff>131534</xdr:colOff>
      <xdr:row>15</xdr:row>
      <xdr:rowOff>27895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577171</xdr:colOff>
      <xdr:row>0</xdr:row>
      <xdr:rowOff>187552</xdr:rowOff>
    </xdr:from>
    <xdr:to>
      <xdr:col>25</xdr:col>
      <xdr:colOff>250599</xdr:colOff>
      <xdr:row>15</xdr:row>
      <xdr:rowOff>39234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395742</xdr:colOff>
      <xdr:row>22</xdr:row>
      <xdr:rowOff>6122</xdr:rowOff>
    </xdr:from>
    <xdr:to>
      <xdr:col>17</xdr:col>
      <xdr:colOff>69171</xdr:colOff>
      <xdr:row>36</xdr:row>
      <xdr:rowOff>50572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588508</xdr:colOff>
      <xdr:row>21</xdr:row>
      <xdr:rowOff>164873</xdr:rowOff>
    </xdr:from>
    <xdr:to>
      <xdr:col>25</xdr:col>
      <xdr:colOff>261936</xdr:colOff>
      <xdr:row>36</xdr:row>
      <xdr:rowOff>16555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407080</xdr:colOff>
      <xdr:row>38</xdr:row>
      <xdr:rowOff>130855</xdr:rowOff>
    </xdr:from>
    <xdr:to>
      <xdr:col>17</xdr:col>
      <xdr:colOff>80509</xdr:colOff>
      <xdr:row>52</xdr:row>
      <xdr:rowOff>175305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599848</xdr:colOff>
      <xdr:row>38</xdr:row>
      <xdr:rowOff>119515</xdr:rowOff>
    </xdr:from>
    <xdr:to>
      <xdr:col>25</xdr:col>
      <xdr:colOff>273276</xdr:colOff>
      <xdr:row>52</xdr:row>
      <xdr:rowOff>163965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407078</xdr:colOff>
      <xdr:row>56</xdr:row>
      <xdr:rowOff>6120</xdr:rowOff>
    </xdr:from>
    <xdr:to>
      <xdr:col>17</xdr:col>
      <xdr:colOff>80507</xdr:colOff>
      <xdr:row>70</xdr:row>
      <xdr:rowOff>124731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588508</xdr:colOff>
      <xdr:row>55</xdr:row>
      <xdr:rowOff>187551</xdr:rowOff>
    </xdr:from>
    <xdr:to>
      <xdr:col>25</xdr:col>
      <xdr:colOff>261936</xdr:colOff>
      <xdr:row>70</xdr:row>
      <xdr:rowOff>113393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611187</xdr:colOff>
      <xdr:row>71</xdr:row>
      <xdr:rowOff>176211</xdr:rowOff>
    </xdr:from>
    <xdr:to>
      <xdr:col>10</xdr:col>
      <xdr:colOff>0</xdr:colOff>
      <xdr:row>86</xdr:row>
      <xdr:rowOff>27893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148167</xdr:colOff>
      <xdr:row>0</xdr:row>
      <xdr:rowOff>139928</xdr:rowOff>
    </xdr:from>
    <xdr:to>
      <xdr:col>21</xdr:col>
      <xdr:colOff>454328</xdr:colOff>
      <xdr:row>24</xdr:row>
      <xdr:rowOff>11340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170089</xdr:colOff>
      <xdr:row>27</xdr:row>
      <xdr:rowOff>147412</xdr:rowOff>
    </xdr:from>
    <xdr:to>
      <xdr:col>21</xdr:col>
      <xdr:colOff>317500</xdr:colOff>
      <xdr:row>51</xdr:row>
      <xdr:rowOff>181429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611187</xdr:colOff>
      <xdr:row>71</xdr:row>
      <xdr:rowOff>176211</xdr:rowOff>
    </xdr:from>
    <xdr:to>
      <xdr:col>10</xdr:col>
      <xdr:colOff>0</xdr:colOff>
      <xdr:row>86</xdr:row>
      <xdr:rowOff>27893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148167</xdr:colOff>
      <xdr:row>0</xdr:row>
      <xdr:rowOff>139928</xdr:rowOff>
    </xdr:from>
    <xdr:to>
      <xdr:col>21</xdr:col>
      <xdr:colOff>454328</xdr:colOff>
      <xdr:row>24</xdr:row>
      <xdr:rowOff>11340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170089</xdr:colOff>
      <xdr:row>27</xdr:row>
      <xdr:rowOff>147412</xdr:rowOff>
    </xdr:from>
    <xdr:to>
      <xdr:col>21</xdr:col>
      <xdr:colOff>317500</xdr:colOff>
      <xdr:row>51</xdr:row>
      <xdr:rowOff>181429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30"/>
  <sheetViews>
    <sheetView showGridLines="0" showRowColHeaders="0" view="pageBreakPreview" topLeftCell="A22" zoomScale="60" zoomScaleNormal="60" workbookViewId="0">
      <selection activeCell="C29" sqref="C29"/>
    </sheetView>
  </sheetViews>
  <sheetFormatPr defaultRowHeight="15.75"/>
  <cols>
    <col min="1" max="1" width="4.140625" style="19" customWidth="1"/>
    <col min="2" max="2" width="62.140625" style="19" customWidth="1"/>
    <col min="3" max="3" width="33.28515625" style="27" customWidth="1"/>
    <col min="4" max="4" width="32.28515625" style="19" customWidth="1"/>
    <col min="5" max="12" width="11.7109375" style="19" customWidth="1"/>
    <col min="13" max="13" width="9.140625" style="19"/>
    <col min="14" max="14" width="18.140625" style="19" customWidth="1"/>
    <col min="15" max="16384" width="9.140625" style="19"/>
  </cols>
  <sheetData>
    <row r="1" spans="1:12" ht="24" customHeight="1">
      <c r="A1" s="56" t="s">
        <v>98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>
      <c r="A2" s="56" t="s">
        <v>99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>
      <c r="A3" s="20"/>
      <c r="B3" s="20"/>
      <c r="C3" s="21"/>
      <c r="D3" s="20"/>
      <c r="E3" s="20"/>
      <c r="F3" s="20"/>
      <c r="G3" s="20"/>
      <c r="H3" s="20"/>
      <c r="I3" s="20"/>
      <c r="J3" s="20"/>
      <c r="K3" s="20"/>
      <c r="L3" s="20"/>
    </row>
    <row r="4" spans="1:12">
      <c r="A4" s="56" t="s">
        <v>23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2">
      <c r="A5" s="20"/>
      <c r="B5" s="20"/>
      <c r="C5" s="21"/>
      <c r="D5" s="20"/>
      <c r="E5" s="20"/>
      <c r="F5" s="20"/>
      <c r="G5" s="20"/>
      <c r="H5" s="20"/>
      <c r="I5" s="20"/>
      <c r="J5" s="20"/>
      <c r="K5" s="20"/>
      <c r="L5" s="20"/>
    </row>
    <row r="6" spans="1:12" ht="24.95" customHeight="1">
      <c r="A6" s="22"/>
      <c r="B6" s="23" t="s">
        <v>14</v>
      </c>
      <c r="C6" s="62" t="s">
        <v>97</v>
      </c>
      <c r="D6" s="63"/>
      <c r="E6" s="64"/>
      <c r="J6" s="23" t="s">
        <v>13</v>
      </c>
      <c r="K6" s="62">
        <v>4</v>
      </c>
      <c r="L6" s="64"/>
    </row>
    <row r="8" spans="1:12" ht="102" customHeight="1">
      <c r="A8" s="57" t="s">
        <v>0</v>
      </c>
      <c r="B8" s="57" t="s">
        <v>4</v>
      </c>
      <c r="C8" s="58" t="s">
        <v>3</v>
      </c>
      <c r="D8" s="60" t="s">
        <v>2</v>
      </c>
      <c r="E8" s="65" t="s">
        <v>21</v>
      </c>
      <c r="F8" s="66"/>
      <c r="G8" s="66"/>
      <c r="H8" s="66"/>
      <c r="I8" s="66"/>
      <c r="J8" s="65" t="s">
        <v>22</v>
      </c>
      <c r="K8" s="66"/>
      <c r="L8" s="66"/>
    </row>
    <row r="9" spans="1:12" ht="108.75" customHeight="1">
      <c r="A9" s="57"/>
      <c r="B9" s="57"/>
      <c r="C9" s="59"/>
      <c r="D9" s="61"/>
      <c r="E9" s="24" t="s">
        <v>16</v>
      </c>
      <c r="F9" s="24" t="s">
        <v>17</v>
      </c>
      <c r="G9" s="24" t="s">
        <v>18</v>
      </c>
      <c r="H9" s="24" t="s">
        <v>19</v>
      </c>
      <c r="I9" s="25" t="s">
        <v>20</v>
      </c>
      <c r="J9" s="24" t="s">
        <v>16</v>
      </c>
      <c r="K9" s="24" t="s">
        <v>17</v>
      </c>
      <c r="L9" s="24" t="s">
        <v>18</v>
      </c>
    </row>
    <row r="10" spans="1:12" ht="30" customHeight="1">
      <c r="A10" s="15">
        <v>1</v>
      </c>
      <c r="B10" s="110" t="s">
        <v>100</v>
      </c>
      <c r="C10" s="26"/>
      <c r="D10" s="15"/>
      <c r="E10" s="17"/>
      <c r="F10" s="17"/>
      <c r="G10" s="17"/>
      <c r="H10" s="17"/>
      <c r="I10" s="18"/>
      <c r="J10" s="17"/>
      <c r="K10" s="17"/>
      <c r="L10" s="17"/>
    </row>
    <row r="11" spans="1:12" ht="30" customHeight="1">
      <c r="A11" s="15">
        <v>2</v>
      </c>
      <c r="B11" s="110" t="s">
        <v>101</v>
      </c>
      <c r="C11" s="26"/>
      <c r="D11" s="15"/>
      <c r="E11" s="17"/>
      <c r="F11" s="17"/>
      <c r="G11" s="17"/>
      <c r="H11" s="17"/>
      <c r="I11" s="18"/>
      <c r="J11" s="17"/>
      <c r="K11" s="17"/>
      <c r="L11" s="17"/>
    </row>
    <row r="12" spans="1:12" ht="30" customHeight="1">
      <c r="A12" s="15">
        <v>3</v>
      </c>
      <c r="B12" s="110" t="s">
        <v>102</v>
      </c>
      <c r="C12" s="26"/>
      <c r="D12" s="15"/>
      <c r="E12" s="17"/>
      <c r="F12" s="17"/>
      <c r="G12" s="17"/>
      <c r="H12" s="17"/>
      <c r="I12" s="18"/>
      <c r="J12" s="17"/>
      <c r="K12" s="17"/>
      <c r="L12" s="17"/>
    </row>
    <row r="13" spans="1:12" ht="30" customHeight="1">
      <c r="A13" s="15">
        <v>4</v>
      </c>
      <c r="B13" s="110" t="s">
        <v>103</v>
      </c>
      <c r="C13" s="26"/>
      <c r="D13" s="15"/>
      <c r="E13" s="17"/>
      <c r="F13" s="17"/>
      <c r="G13" s="17"/>
      <c r="H13" s="17"/>
      <c r="I13" s="18"/>
      <c r="J13" s="17"/>
      <c r="K13" s="17"/>
      <c r="L13" s="17"/>
    </row>
    <row r="14" spans="1:12" ht="30" customHeight="1">
      <c r="A14" s="15">
        <v>5</v>
      </c>
      <c r="B14" s="110" t="s">
        <v>104</v>
      </c>
      <c r="C14" s="26"/>
      <c r="D14" s="15"/>
      <c r="E14" s="17"/>
      <c r="F14" s="17"/>
      <c r="G14" s="17"/>
      <c r="H14" s="17"/>
      <c r="I14" s="18"/>
      <c r="J14" s="17"/>
      <c r="K14" s="17"/>
      <c r="L14" s="17"/>
    </row>
    <row r="15" spans="1:12" ht="30" customHeight="1">
      <c r="A15" s="15">
        <v>6</v>
      </c>
      <c r="B15" s="110" t="s">
        <v>105</v>
      </c>
      <c r="C15" s="26"/>
      <c r="D15" s="15"/>
      <c r="E15" s="17"/>
      <c r="F15" s="17"/>
      <c r="G15" s="17"/>
      <c r="H15" s="17"/>
      <c r="I15" s="18"/>
      <c r="J15" s="17"/>
      <c r="K15" s="17"/>
      <c r="L15" s="17"/>
    </row>
    <row r="16" spans="1:12" ht="30" customHeight="1">
      <c r="A16" s="15">
        <v>7</v>
      </c>
      <c r="B16" s="110" t="s">
        <v>106</v>
      </c>
      <c r="C16" s="26"/>
      <c r="D16" s="15"/>
      <c r="E16" s="17"/>
      <c r="F16" s="17"/>
      <c r="G16" s="17"/>
      <c r="H16" s="17"/>
      <c r="I16" s="18"/>
      <c r="J16" s="17"/>
      <c r="K16" s="17"/>
      <c r="L16" s="17"/>
    </row>
    <row r="17" spans="1:12" ht="30" customHeight="1">
      <c r="A17" s="15">
        <v>8</v>
      </c>
      <c r="B17" s="110" t="s">
        <v>107</v>
      </c>
      <c r="C17" s="26"/>
      <c r="D17" s="15"/>
      <c r="E17" s="17"/>
      <c r="F17" s="17"/>
      <c r="G17" s="17"/>
      <c r="H17" s="17"/>
      <c r="I17" s="18"/>
      <c r="J17" s="17"/>
      <c r="K17" s="17"/>
      <c r="L17" s="17"/>
    </row>
    <row r="18" spans="1:12" ht="30" customHeight="1">
      <c r="A18" s="15">
        <v>9</v>
      </c>
      <c r="B18" s="110" t="s">
        <v>108</v>
      </c>
      <c r="C18" s="26"/>
      <c r="D18" s="15"/>
      <c r="E18" s="17"/>
      <c r="F18" s="17"/>
      <c r="G18" s="17"/>
      <c r="H18" s="17"/>
      <c r="I18" s="18"/>
      <c r="J18" s="17"/>
      <c r="K18" s="17"/>
      <c r="L18" s="17"/>
    </row>
    <row r="19" spans="1:12" ht="30" customHeight="1">
      <c r="A19" s="15">
        <v>10</v>
      </c>
      <c r="B19" s="16"/>
      <c r="C19" s="26"/>
      <c r="D19" s="15"/>
      <c r="E19" s="17"/>
      <c r="F19" s="17"/>
      <c r="G19" s="17"/>
      <c r="H19" s="17"/>
      <c r="I19" s="18"/>
      <c r="J19" s="17"/>
      <c r="K19" s="17"/>
      <c r="L19" s="17"/>
    </row>
    <row r="20" spans="1:12" ht="30" customHeight="1">
      <c r="A20" s="15">
        <v>11</v>
      </c>
      <c r="B20" s="16"/>
      <c r="C20" s="26"/>
      <c r="D20" s="15"/>
      <c r="E20" s="17"/>
      <c r="F20" s="17"/>
      <c r="G20" s="17"/>
      <c r="H20" s="17"/>
      <c r="I20" s="18"/>
      <c r="J20" s="17"/>
      <c r="K20" s="17"/>
      <c r="L20" s="17"/>
    </row>
    <row r="24" spans="1:12" ht="15" customHeight="1"/>
    <row r="26" spans="1:12" ht="20.100000000000001" customHeight="1">
      <c r="B26" s="19" t="s">
        <v>109</v>
      </c>
    </row>
    <row r="27" spans="1:12" ht="15" customHeight="1">
      <c r="B27" s="28"/>
    </row>
    <row r="28" spans="1:12" ht="33.75" customHeight="1">
      <c r="B28" s="30" t="s">
        <v>110</v>
      </c>
    </row>
    <row r="29" spans="1:12" ht="15" customHeight="1">
      <c r="B29" s="29"/>
    </row>
    <row r="30" spans="1:12" ht="20.100000000000001" customHeight="1">
      <c r="B30" s="31"/>
      <c r="C30" s="32"/>
    </row>
  </sheetData>
  <sortState ref="B10:M59">
    <sortCondition ref="B10"/>
  </sortState>
  <mergeCells count="11">
    <mergeCell ref="A1:L1"/>
    <mergeCell ref="A2:L2"/>
    <mergeCell ref="A4:L4"/>
    <mergeCell ref="A8:A9"/>
    <mergeCell ref="B8:B9"/>
    <mergeCell ref="C8:C9"/>
    <mergeCell ref="D8:D9"/>
    <mergeCell ref="C6:E6"/>
    <mergeCell ref="K6:L6"/>
    <mergeCell ref="E8:I8"/>
    <mergeCell ref="J8:L8"/>
  </mergeCells>
  <pageMargins left="0.38" right="0.28000000000000003" top="0.74803149606299202" bottom="0.74803149606299202" header="0.31496062992126" footer="0.31496062992126"/>
  <pageSetup paperSize="9" scale="51" orientation="landscape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Q100"/>
  <sheetViews>
    <sheetView showGridLines="0" showRowColHeaders="0" tabSelected="1" topLeftCell="B85" zoomScale="90" zoomScaleNormal="90" workbookViewId="0">
      <selection activeCell="H59" sqref="H59"/>
    </sheetView>
  </sheetViews>
  <sheetFormatPr defaultColWidth="0" defaultRowHeight="15" zeroHeight="1"/>
  <cols>
    <col min="1" max="1" width="9" style="6" customWidth="1"/>
    <col min="2" max="2" width="14.85546875" style="6" customWidth="1"/>
    <col min="3" max="3" width="20.140625" style="6" customWidth="1"/>
    <col min="4" max="4" width="5.42578125" style="6" hidden="1" customWidth="1"/>
    <col min="5" max="5" width="2.85546875" style="6" customWidth="1"/>
    <col min="6" max="6" width="22.140625" style="6" customWidth="1"/>
    <col min="7" max="7" width="5.7109375" style="6" customWidth="1"/>
    <col min="8" max="8" width="89.42578125" style="6" customWidth="1"/>
    <col min="9" max="9" width="2.140625" style="6" hidden="1" customWidth="1"/>
    <col min="10" max="10" width="10.140625" style="6" hidden="1" customWidth="1"/>
    <col min="11" max="12" width="32.7109375" style="6" hidden="1" customWidth="1"/>
    <col min="13" max="13" width="2.140625" style="6" hidden="1" customWidth="1"/>
    <col min="14" max="14" width="4" style="6" customWidth="1"/>
    <col min="15" max="15" width="9.42578125" style="6" customWidth="1"/>
    <col min="16" max="16" width="9.140625" style="6" customWidth="1"/>
    <col min="17" max="17" width="0" style="6" hidden="1" customWidth="1"/>
    <col min="18" max="16384" width="9.140625" style="6" hidden="1"/>
  </cols>
  <sheetData>
    <row r="1" spans="3:12"/>
    <row r="2" spans="3:12" ht="15.75">
      <c r="C2" s="82" t="str">
        <f>'REKOD PRESTASI KELAS'!$A$1</f>
        <v>SJK (C) PAPAN, PUSING</v>
      </c>
      <c r="D2" s="82"/>
      <c r="E2" s="82"/>
      <c r="F2" s="82"/>
      <c r="G2" s="82"/>
      <c r="H2" s="82"/>
    </row>
    <row r="3" spans="3:12" ht="15.75">
      <c r="C3" s="82" t="str">
        <f>'REKOD PRESTASI KELAS'!$A$2</f>
        <v>31550 PUSING, PERAK.</v>
      </c>
      <c r="D3" s="82"/>
      <c r="E3" s="82"/>
      <c r="F3" s="82"/>
      <c r="G3" s="82"/>
      <c r="H3" s="82"/>
    </row>
    <row r="4" spans="3:12" ht="15.75">
      <c r="C4" s="33"/>
      <c r="D4" s="33"/>
      <c r="E4" s="33"/>
      <c r="F4" s="33"/>
      <c r="G4" s="33"/>
      <c r="H4" s="33"/>
    </row>
    <row r="5" spans="3:12" ht="15.75">
      <c r="C5" s="82" t="str">
        <f>'REKOD PRESTASI KELAS'!$A$4</f>
        <v>PENTAKSIRAN  MATA PELAJARAN TEKNOLOGI MAKLUMAT DAN KOMUNIKASI TAHUN 4</v>
      </c>
      <c r="D5" s="82"/>
      <c r="E5" s="82"/>
      <c r="F5" s="82"/>
      <c r="G5" s="82"/>
      <c r="H5" s="82"/>
    </row>
    <row r="6" spans="3:12" ht="15.75">
      <c r="C6" s="34"/>
      <c r="D6" s="34"/>
      <c r="E6" s="34"/>
    </row>
    <row r="7" spans="3:12" ht="15.75">
      <c r="C7" s="34"/>
      <c r="D7" s="34"/>
      <c r="E7" s="34"/>
    </row>
    <row r="8" spans="3:12">
      <c r="I8" s="35">
        <v>1</v>
      </c>
      <c r="K8" s="6" t="str">
        <f>'REKOD PRESTASI KELAS'!B10</f>
        <v>CHEN  ZHE  YI</v>
      </c>
      <c r="L8" s="6" t="str">
        <f>IF(K8=0,"",K8)</f>
        <v>CHEN  ZHE  YI</v>
      </c>
    </row>
    <row r="9" spans="3:12" ht="15.75">
      <c r="C9" s="6" t="s">
        <v>8</v>
      </c>
      <c r="E9" s="6" t="s">
        <v>7</v>
      </c>
      <c r="F9" s="72" t="str">
        <f>VLOOKUP($I$8,'REKOD PRESTASI KELAS'!$A$10:$L$20,2)</f>
        <v>CHEN  ZHE  YI</v>
      </c>
      <c r="G9" s="72"/>
      <c r="H9" s="72"/>
      <c r="I9" s="33" t="e">
        <f>VLOOKUP($I$8,#REF!,16)</f>
        <v>#REF!</v>
      </c>
      <c r="K9" s="6" t="str">
        <f>'REKOD PRESTASI KELAS'!B11</f>
        <v>CHIN  JIA  LOK</v>
      </c>
      <c r="L9" s="6" t="str">
        <f t="shared" ref="L9:L65" si="0">IF(K9=0,"",K9)</f>
        <v>CHIN  JIA  LOK</v>
      </c>
    </row>
    <row r="10" spans="3:12" ht="15.75">
      <c r="C10" s="6" t="s">
        <v>9</v>
      </c>
      <c r="E10" s="6" t="s">
        <v>7</v>
      </c>
      <c r="F10" s="72">
        <f>VLOOKUP($I$8,'REKOD PRESTASI KELAS'!$A$10:$L$20,3)</f>
        <v>0</v>
      </c>
      <c r="G10" s="72"/>
      <c r="H10" s="72"/>
      <c r="K10" s="6" t="str">
        <f>'REKOD PRESTASI KELAS'!B12</f>
        <v>ROBIN  A/L  STEVEN</v>
      </c>
      <c r="L10" s="6" t="str">
        <f t="shared" si="0"/>
        <v>ROBIN  A/L  STEVEN</v>
      </c>
    </row>
    <row r="11" spans="3:12" ht="15.75">
      <c r="C11" s="6" t="s">
        <v>10</v>
      </c>
      <c r="E11" s="6" t="s">
        <v>7</v>
      </c>
      <c r="F11" s="72">
        <f>VLOOKUP($I$8,'REKOD PRESTASI KELAS'!$A$10:$L$20,4)</f>
        <v>0</v>
      </c>
      <c r="G11" s="72"/>
      <c r="H11" s="72"/>
      <c r="K11" s="6" t="str">
        <f>'REKOD PRESTASI KELAS'!B13</f>
        <v>HO  JIE</v>
      </c>
      <c r="L11" s="6" t="str">
        <f t="shared" si="0"/>
        <v>HO  JIE</v>
      </c>
    </row>
    <row r="12" spans="3:12" ht="15.75">
      <c r="C12" s="6" t="s">
        <v>11</v>
      </c>
      <c r="E12" s="6" t="s">
        <v>7</v>
      </c>
      <c r="F12" s="72">
        <f>'REKOD PRESTASI KELAS'!$K$6</f>
        <v>4</v>
      </c>
      <c r="G12" s="72"/>
      <c r="H12" s="72"/>
      <c r="K12" s="6" t="str">
        <f>'REKOD PRESTASI KELAS'!B14</f>
        <v>LEE  KAR  WEI</v>
      </c>
      <c r="L12" s="6" t="str">
        <f t="shared" si="0"/>
        <v>LEE  KAR  WEI</v>
      </c>
    </row>
    <row r="13" spans="3:12" ht="15.75">
      <c r="C13" s="6" t="s">
        <v>39</v>
      </c>
      <c r="E13" s="6" t="s">
        <v>7</v>
      </c>
      <c r="F13" s="72" t="str">
        <f>'REKOD PRESTASI KELAS'!$C$6</f>
        <v>CIK YIP SIEW MUN</v>
      </c>
      <c r="G13" s="72"/>
      <c r="H13" s="72"/>
      <c r="K13" s="6" t="str">
        <f>'REKOD PRESTASI KELAS'!B15</f>
        <v>LIEW  YEE  LING</v>
      </c>
      <c r="L13" s="6" t="str">
        <f t="shared" si="0"/>
        <v>LIEW  YEE  LING</v>
      </c>
    </row>
    <row r="14" spans="3:12" ht="15.75">
      <c r="C14" s="6" t="s">
        <v>12</v>
      </c>
      <c r="E14" s="6" t="s">
        <v>7</v>
      </c>
      <c r="F14" s="71"/>
      <c r="G14" s="72"/>
      <c r="H14" s="72"/>
      <c r="K14" s="6" t="str">
        <f>'REKOD PRESTASI KELAS'!B16</f>
        <v>SENG  KAH  YAN</v>
      </c>
      <c r="L14" s="6" t="str">
        <f t="shared" si="0"/>
        <v>SENG  KAH  YAN</v>
      </c>
    </row>
    <row r="15" spans="3:12" ht="22.5" customHeight="1">
      <c r="C15" s="36"/>
      <c r="D15" s="36"/>
      <c r="E15" s="36"/>
      <c r="K15" s="6" t="str">
        <f>'REKOD PRESTASI KELAS'!B17</f>
        <v>SIEW  YEE  HSUAN  LAVENDER</v>
      </c>
      <c r="L15" s="6" t="str">
        <f t="shared" si="0"/>
        <v>SIEW  YEE  HSUAN  LAVENDER</v>
      </c>
    </row>
    <row r="16" spans="3:12" ht="15.75">
      <c r="C16" s="34"/>
      <c r="D16" s="34"/>
      <c r="E16" s="34"/>
      <c r="K16" s="6" t="str">
        <f>'REKOD PRESTASI KELAS'!B18</f>
        <v>YEN  WEI  KHEE</v>
      </c>
      <c r="L16" s="6" t="str">
        <f t="shared" si="0"/>
        <v>YEN  WEI  KHEE</v>
      </c>
    </row>
    <row r="17" spans="3:12">
      <c r="C17" s="6" t="s">
        <v>24</v>
      </c>
      <c r="K17" s="6">
        <f>'REKOD PRESTASI KELAS'!B19</f>
        <v>0</v>
      </c>
      <c r="L17" s="6" t="str">
        <f t="shared" si="0"/>
        <v/>
      </c>
    </row>
    <row r="18" spans="3:12">
      <c r="F18" s="37"/>
      <c r="G18" s="37"/>
      <c r="H18" s="37"/>
      <c r="I18" s="37"/>
      <c r="K18" s="6">
        <f>'REKOD PRESTASI KELAS'!B20</f>
        <v>0</v>
      </c>
      <c r="L18" s="6" t="str">
        <f t="shared" si="0"/>
        <v/>
      </c>
    </row>
    <row r="19" spans="3:12" ht="15" customHeight="1">
      <c r="C19" s="86" t="s">
        <v>21</v>
      </c>
      <c r="D19" s="87"/>
      <c r="E19" s="87"/>
      <c r="F19" s="87"/>
      <c r="G19" s="87"/>
      <c r="H19" s="88"/>
      <c r="I19" s="37"/>
      <c r="K19" s="6" t="e">
        <f>'REKOD PRESTASI KELAS'!#REF!</f>
        <v>#REF!</v>
      </c>
    </row>
    <row r="20" spans="3:12" ht="15" customHeight="1">
      <c r="C20" s="99" t="s">
        <v>25</v>
      </c>
      <c r="D20" s="100"/>
      <c r="E20" s="101"/>
      <c r="F20" s="8" t="s">
        <v>90</v>
      </c>
      <c r="G20" s="99" t="s">
        <v>15</v>
      </c>
      <c r="H20" s="101"/>
      <c r="I20" s="37"/>
      <c r="K20" s="6" t="e">
        <f>'REKOD PRESTASI KELAS'!#REF!</f>
        <v>#REF!</v>
      </c>
    </row>
    <row r="21" spans="3:12" ht="15" customHeight="1">
      <c r="C21" s="73">
        <v>1</v>
      </c>
      <c r="D21" s="74"/>
      <c r="E21" s="75"/>
      <c r="F21" s="83">
        <f>VLOOKUP($I$8,'REKOD PRESTASI KELAS'!$A$5:$M$20,5)</f>
        <v>0</v>
      </c>
      <c r="G21" s="47"/>
      <c r="H21" s="48"/>
      <c r="I21" s="37"/>
      <c r="K21" s="6" t="e">
        <f>'REKOD PRESTASI KELAS'!#REF!</f>
        <v>#REF!</v>
      </c>
      <c r="L21" s="6" t="e">
        <f t="shared" si="0"/>
        <v>#REF!</v>
      </c>
    </row>
    <row r="22" spans="3:12" ht="39" customHeight="1">
      <c r="C22" s="76"/>
      <c r="D22" s="77"/>
      <c r="E22" s="78"/>
      <c r="F22" s="84"/>
      <c r="G22" s="67" t="e">
        <f>VLOOKUP(F21,'DATA PERNYATAAN BAND'!A6:B11,2)</f>
        <v>#N/A</v>
      </c>
      <c r="H22" s="68"/>
      <c r="I22" s="37"/>
      <c r="K22" s="6" t="e">
        <f>'REKOD PRESTASI KELAS'!#REF!</f>
        <v>#REF!</v>
      </c>
      <c r="L22" s="6" t="e">
        <f t="shared" si="0"/>
        <v>#REF!</v>
      </c>
    </row>
    <row r="23" spans="3:12" ht="15" customHeight="1">
      <c r="C23" s="79"/>
      <c r="D23" s="80"/>
      <c r="E23" s="81"/>
      <c r="F23" s="85"/>
      <c r="G23" s="49"/>
      <c r="H23" s="50"/>
      <c r="I23" s="37"/>
      <c r="K23" s="6" t="e">
        <f>'REKOD PRESTASI KELAS'!#REF!</f>
        <v>#REF!</v>
      </c>
      <c r="L23" s="6" t="e">
        <f t="shared" si="0"/>
        <v>#REF!</v>
      </c>
    </row>
    <row r="24" spans="3:12" ht="15" customHeight="1">
      <c r="C24" s="73">
        <v>2</v>
      </c>
      <c r="D24" s="74"/>
      <c r="E24" s="75"/>
      <c r="F24" s="83">
        <f>VLOOKUP($I$8,'REKOD PRESTASI KELAS'!$A$5:$M$20,6)</f>
        <v>0</v>
      </c>
      <c r="G24" s="47"/>
      <c r="H24" s="48"/>
      <c r="I24" s="37"/>
      <c r="K24" s="6" t="e">
        <f>'REKOD PRESTASI KELAS'!#REF!</f>
        <v>#REF!</v>
      </c>
      <c r="L24" s="6" t="e">
        <f t="shared" si="0"/>
        <v>#REF!</v>
      </c>
    </row>
    <row r="25" spans="3:12" ht="24.75" customHeight="1">
      <c r="C25" s="76"/>
      <c r="D25" s="77"/>
      <c r="E25" s="78"/>
      <c r="F25" s="84"/>
      <c r="G25" s="67" t="e">
        <f>VLOOKUP(F24,'DATA PERNYATAAN BAND'!A16:B21,2)</f>
        <v>#N/A</v>
      </c>
      <c r="H25" s="68"/>
      <c r="I25" s="37"/>
      <c r="K25" s="6" t="e">
        <f>'REKOD PRESTASI KELAS'!#REF!</f>
        <v>#REF!</v>
      </c>
      <c r="L25" s="6" t="e">
        <f t="shared" si="0"/>
        <v>#REF!</v>
      </c>
    </row>
    <row r="26" spans="3:12" ht="15" customHeight="1">
      <c r="C26" s="79"/>
      <c r="D26" s="80"/>
      <c r="E26" s="81"/>
      <c r="F26" s="85"/>
      <c r="G26" s="49"/>
      <c r="H26" s="50"/>
      <c r="I26" s="37"/>
      <c r="K26" s="6" t="e">
        <f>'REKOD PRESTASI KELAS'!#REF!</f>
        <v>#REF!</v>
      </c>
      <c r="L26" s="6" t="e">
        <f t="shared" si="0"/>
        <v>#REF!</v>
      </c>
    </row>
    <row r="27" spans="3:12" ht="15" customHeight="1">
      <c r="C27" s="73">
        <v>3</v>
      </c>
      <c r="D27" s="74"/>
      <c r="E27" s="75"/>
      <c r="F27" s="83">
        <f>VLOOKUP($I$8,'REKOD PRESTASI KELAS'!$A$5:$M$20,7)</f>
        <v>0</v>
      </c>
      <c r="G27" s="47"/>
      <c r="H27" s="48"/>
      <c r="I27" s="37"/>
      <c r="K27" s="6" t="e">
        <f>'REKOD PRESTASI KELAS'!#REF!</f>
        <v>#REF!</v>
      </c>
      <c r="L27" s="6" t="e">
        <f t="shared" si="0"/>
        <v>#REF!</v>
      </c>
    </row>
    <row r="28" spans="3:12" ht="42" customHeight="1">
      <c r="C28" s="76"/>
      <c r="D28" s="77"/>
      <c r="E28" s="78"/>
      <c r="F28" s="84"/>
      <c r="G28" s="67" t="e">
        <f>VLOOKUP(F27,'DATA PERNYATAAN BAND'!A26:B31,2)</f>
        <v>#N/A</v>
      </c>
      <c r="H28" s="68"/>
      <c r="I28" s="37"/>
      <c r="K28" s="6" t="e">
        <f>'REKOD PRESTASI KELAS'!#REF!</f>
        <v>#REF!</v>
      </c>
      <c r="L28" s="6" t="e">
        <f t="shared" si="0"/>
        <v>#REF!</v>
      </c>
    </row>
    <row r="29" spans="3:12" ht="15" customHeight="1">
      <c r="C29" s="79"/>
      <c r="D29" s="80"/>
      <c r="E29" s="81"/>
      <c r="F29" s="85"/>
      <c r="G29" s="49"/>
      <c r="H29" s="50"/>
      <c r="I29" s="37"/>
      <c r="K29" s="6" t="e">
        <f>'REKOD PRESTASI KELAS'!#REF!</f>
        <v>#REF!</v>
      </c>
      <c r="L29" s="6" t="e">
        <f t="shared" si="0"/>
        <v>#REF!</v>
      </c>
    </row>
    <row r="30" spans="3:12" ht="15" customHeight="1">
      <c r="C30" s="73">
        <v>4</v>
      </c>
      <c r="D30" s="74"/>
      <c r="E30" s="75"/>
      <c r="F30" s="83">
        <f>VLOOKUP($I$8,'REKOD PRESTASI KELAS'!$A$5:$M$20,8)</f>
        <v>0</v>
      </c>
      <c r="G30" s="47"/>
      <c r="H30" s="48"/>
      <c r="I30" s="37"/>
      <c r="K30" s="6" t="e">
        <f>'REKOD PRESTASI KELAS'!#REF!</f>
        <v>#REF!</v>
      </c>
      <c r="L30" s="6" t="e">
        <f t="shared" si="0"/>
        <v>#REF!</v>
      </c>
    </row>
    <row r="31" spans="3:12" ht="40.5" customHeight="1">
      <c r="C31" s="76"/>
      <c r="D31" s="77"/>
      <c r="E31" s="78"/>
      <c r="F31" s="84"/>
      <c r="G31" s="67" t="e">
        <f>VLOOKUP(F30,'DATA PERNYATAAN BAND'!A36:B41,2)</f>
        <v>#N/A</v>
      </c>
      <c r="H31" s="68"/>
      <c r="I31" s="37"/>
      <c r="K31" s="6" t="e">
        <f>'REKOD PRESTASI KELAS'!#REF!</f>
        <v>#REF!</v>
      </c>
      <c r="L31" s="6" t="e">
        <f t="shared" si="0"/>
        <v>#REF!</v>
      </c>
    </row>
    <row r="32" spans="3:12" ht="15" customHeight="1">
      <c r="C32" s="79"/>
      <c r="D32" s="80"/>
      <c r="E32" s="81"/>
      <c r="F32" s="85"/>
      <c r="G32" s="49"/>
      <c r="H32" s="50"/>
      <c r="K32" s="6" t="e">
        <f>'REKOD PRESTASI KELAS'!#REF!</f>
        <v>#REF!</v>
      </c>
      <c r="L32" s="6" t="e">
        <f t="shared" si="0"/>
        <v>#REF!</v>
      </c>
    </row>
    <row r="33" spans="3:12" ht="15" customHeight="1">
      <c r="C33" s="90">
        <v>5</v>
      </c>
      <c r="D33" s="91"/>
      <c r="E33" s="92"/>
      <c r="F33" s="83">
        <f>VLOOKUP($I$8,'REKOD PRESTASI KELAS'!$A$5:$M$20,9)</f>
        <v>0</v>
      </c>
      <c r="G33" s="47"/>
      <c r="H33" s="48"/>
      <c r="K33" s="6" t="e">
        <f>'REKOD PRESTASI KELAS'!#REF!</f>
        <v>#REF!</v>
      </c>
      <c r="L33" s="6" t="e">
        <f t="shared" si="0"/>
        <v>#REF!</v>
      </c>
    </row>
    <row r="34" spans="3:12" ht="37.5" customHeight="1">
      <c r="C34" s="93"/>
      <c r="D34" s="94"/>
      <c r="E34" s="95"/>
      <c r="F34" s="84"/>
      <c r="G34" s="69" t="e">
        <f>VLOOKUP(F33,'DATA PERNYATAAN BAND'!A46:B51,2)</f>
        <v>#N/A</v>
      </c>
      <c r="H34" s="70"/>
      <c r="K34" s="6" t="e">
        <f>'REKOD PRESTASI KELAS'!#REF!</f>
        <v>#REF!</v>
      </c>
      <c r="L34" s="6" t="e">
        <f t="shared" si="0"/>
        <v>#REF!</v>
      </c>
    </row>
    <row r="35" spans="3:12" ht="15" customHeight="1">
      <c r="C35" s="96"/>
      <c r="D35" s="97"/>
      <c r="E35" s="98"/>
      <c r="F35" s="85"/>
      <c r="G35" s="49"/>
      <c r="H35" s="50"/>
      <c r="K35" s="6" t="e">
        <f>'REKOD PRESTASI KELAS'!#REF!</f>
        <v>#REF!</v>
      </c>
    </row>
    <row r="36" spans="3:12" ht="15" customHeight="1">
      <c r="C36" s="102" t="s">
        <v>22</v>
      </c>
      <c r="D36" s="103"/>
      <c r="E36" s="103"/>
      <c r="F36" s="103"/>
      <c r="G36" s="103"/>
      <c r="H36" s="104"/>
      <c r="K36" s="6" t="e">
        <f>'REKOD PRESTASI KELAS'!#REF!</f>
        <v>#REF!</v>
      </c>
      <c r="L36" s="6" t="e">
        <f t="shared" si="0"/>
        <v>#REF!</v>
      </c>
    </row>
    <row r="37" spans="3:12" ht="15" customHeight="1">
      <c r="C37" s="99" t="s">
        <v>25</v>
      </c>
      <c r="D37" s="100"/>
      <c r="E37" s="101"/>
      <c r="F37" s="8" t="s">
        <v>1</v>
      </c>
      <c r="G37" s="99" t="s">
        <v>15</v>
      </c>
      <c r="H37" s="101"/>
      <c r="K37" s="6" t="e">
        <f>'REKOD PRESTASI KELAS'!#REF!</f>
        <v>#REF!</v>
      </c>
      <c r="L37" s="6" t="e">
        <f t="shared" si="0"/>
        <v>#REF!</v>
      </c>
    </row>
    <row r="38" spans="3:12" ht="24.75" customHeight="1">
      <c r="C38" s="73">
        <v>1</v>
      </c>
      <c r="D38" s="74"/>
      <c r="E38" s="75"/>
      <c r="F38" s="83">
        <f>VLOOKUP($I$8,'REKOD PRESTASI KELAS'!$A$5:$M$20,10)</f>
        <v>0</v>
      </c>
      <c r="G38" s="47"/>
      <c r="H38" s="48"/>
      <c r="K38" s="6" t="e">
        <f>'REKOD PRESTASI KELAS'!#REF!</f>
        <v>#REF!</v>
      </c>
      <c r="L38" s="6" t="e">
        <f t="shared" si="0"/>
        <v>#REF!</v>
      </c>
    </row>
    <row r="39" spans="3:12" ht="37.5" customHeight="1">
      <c r="C39" s="76"/>
      <c r="D39" s="77"/>
      <c r="E39" s="78"/>
      <c r="F39" s="84"/>
      <c r="G39" s="67" t="e">
        <f>VLOOKUP(F38,'DATA PERNYATAAN BAND'!A57:B62,2)</f>
        <v>#N/A</v>
      </c>
      <c r="H39" s="68"/>
      <c r="K39" s="6" t="e">
        <f>'REKOD PRESTASI KELAS'!#REF!</f>
        <v>#REF!</v>
      </c>
      <c r="L39" s="6" t="e">
        <f t="shared" si="0"/>
        <v>#REF!</v>
      </c>
    </row>
    <row r="40" spans="3:12" ht="24.75" customHeight="1">
      <c r="C40" s="79"/>
      <c r="D40" s="80"/>
      <c r="E40" s="81"/>
      <c r="F40" s="85"/>
      <c r="G40" s="49"/>
      <c r="H40" s="50"/>
      <c r="K40" s="6" t="e">
        <f>'REKOD PRESTASI KELAS'!#REF!</f>
        <v>#REF!</v>
      </c>
      <c r="L40" s="6" t="e">
        <f t="shared" si="0"/>
        <v>#REF!</v>
      </c>
    </row>
    <row r="41" spans="3:12" ht="24.75" customHeight="1">
      <c r="C41" s="38"/>
      <c r="D41" s="39"/>
      <c r="E41" s="40"/>
      <c r="F41" s="83">
        <f>VLOOKUP($I$8,'REKOD PRESTASI KELAS'!$A$5:$M$20,11)</f>
        <v>0</v>
      </c>
      <c r="G41" s="47"/>
      <c r="H41" s="48"/>
      <c r="I41" s="48"/>
      <c r="K41" s="6" t="e">
        <f>'REKOD PRESTASI KELAS'!#REF!</f>
        <v>#REF!</v>
      </c>
      <c r="L41" s="6" t="e">
        <f t="shared" si="0"/>
        <v>#REF!</v>
      </c>
    </row>
    <row r="42" spans="3:12" ht="34.5" customHeight="1">
      <c r="C42" s="76">
        <v>2</v>
      </c>
      <c r="D42" s="77"/>
      <c r="E42" s="78"/>
      <c r="F42" s="84"/>
      <c r="G42" s="67" t="e">
        <f>VLOOKUP(F41,'DATA PERNYATAAN BAND'!A67:B72,2)</f>
        <v>#N/A</v>
      </c>
      <c r="H42" s="68"/>
      <c r="K42" s="6" t="e">
        <f>'REKOD PRESTASI KELAS'!#REF!</f>
        <v>#REF!</v>
      </c>
      <c r="L42" s="6" t="e">
        <f t="shared" si="0"/>
        <v>#REF!</v>
      </c>
    </row>
    <row r="43" spans="3:12" ht="24.75" customHeight="1">
      <c r="C43" s="38"/>
      <c r="D43" s="39"/>
      <c r="E43" s="40"/>
      <c r="F43" s="85"/>
      <c r="G43" s="49"/>
      <c r="H43" s="50"/>
      <c r="K43" s="6" t="e">
        <f>'REKOD PRESTASI KELAS'!#REF!</f>
        <v>#REF!</v>
      </c>
      <c r="L43" s="6" t="e">
        <f t="shared" si="0"/>
        <v>#REF!</v>
      </c>
    </row>
    <row r="44" spans="3:12" ht="24.75" customHeight="1">
      <c r="C44" s="73">
        <v>3</v>
      </c>
      <c r="D44" s="74"/>
      <c r="E44" s="75"/>
      <c r="F44" s="83">
        <f>VLOOKUP($I$8,'REKOD PRESTASI KELAS'!$A$5:$M$20,12)</f>
        <v>0</v>
      </c>
      <c r="G44" s="47"/>
      <c r="H44" s="48"/>
      <c r="K44" s="6" t="e">
        <f>'REKOD PRESTASI KELAS'!#REF!</f>
        <v>#REF!</v>
      </c>
      <c r="L44" s="6" t="e">
        <f t="shared" si="0"/>
        <v>#REF!</v>
      </c>
    </row>
    <row r="45" spans="3:12" ht="36.75" customHeight="1">
      <c r="C45" s="76"/>
      <c r="D45" s="77"/>
      <c r="E45" s="78"/>
      <c r="F45" s="84"/>
      <c r="G45" s="67" t="e">
        <f>VLOOKUP(F44,'DATA PERNYATAAN BAND'!A77:B82,2)</f>
        <v>#N/A</v>
      </c>
      <c r="H45" s="68"/>
      <c r="K45" s="6" t="e">
        <f>'REKOD PRESTASI KELAS'!#REF!</f>
        <v>#REF!</v>
      </c>
      <c r="L45" s="6" t="e">
        <f t="shared" si="0"/>
        <v>#REF!</v>
      </c>
    </row>
    <row r="46" spans="3:12" ht="24.75" customHeight="1">
      <c r="C46" s="79"/>
      <c r="D46" s="80"/>
      <c r="E46" s="81"/>
      <c r="F46" s="85"/>
      <c r="G46" s="49"/>
      <c r="H46" s="50"/>
      <c r="K46" s="6" t="e">
        <f>'REKOD PRESTASI KELAS'!#REF!</f>
        <v>#REF!</v>
      </c>
      <c r="L46" s="6" t="e">
        <f t="shared" si="0"/>
        <v>#REF!</v>
      </c>
    </row>
    <row r="47" spans="3:12" ht="24.75" customHeight="1">
      <c r="C47" s="41"/>
      <c r="D47" s="41"/>
      <c r="E47" s="41"/>
      <c r="F47" s="42"/>
      <c r="G47" s="42"/>
      <c r="H47" s="43"/>
      <c r="K47" s="6" t="e">
        <f>'REKOD PRESTASI KELAS'!#REF!</f>
        <v>#REF!</v>
      </c>
      <c r="L47" s="6" t="e">
        <f t="shared" si="0"/>
        <v>#REF!</v>
      </c>
    </row>
    <row r="48" spans="3:12" ht="24.75" customHeight="1">
      <c r="C48" s="41"/>
      <c r="D48" s="41"/>
      <c r="E48" s="41"/>
      <c r="F48" s="42"/>
      <c r="G48" s="42"/>
      <c r="H48" s="43"/>
      <c r="K48" s="6" t="e">
        <f>'REKOD PRESTASI KELAS'!#REF!</f>
        <v>#REF!</v>
      </c>
      <c r="L48" s="6" t="e">
        <f t="shared" si="0"/>
        <v>#REF!</v>
      </c>
    </row>
    <row r="49" spans="3:12" ht="24.75" customHeight="1">
      <c r="C49" s="41"/>
      <c r="D49" s="41"/>
      <c r="E49" s="41"/>
      <c r="F49" s="42"/>
      <c r="G49" s="42"/>
      <c r="H49" s="43"/>
      <c r="K49" s="6" t="e">
        <f>'REKOD PRESTASI KELAS'!#REF!</f>
        <v>#REF!</v>
      </c>
      <c r="L49" s="6" t="e">
        <f t="shared" si="0"/>
        <v>#REF!</v>
      </c>
    </row>
    <row r="50" spans="3:12" ht="24.75" customHeight="1">
      <c r="C50" s="41"/>
      <c r="D50" s="41"/>
      <c r="E50" s="41"/>
      <c r="F50" s="42"/>
      <c r="G50" s="42"/>
      <c r="H50" s="43"/>
      <c r="K50" s="6" t="e">
        <f>'REKOD PRESTASI KELAS'!#REF!</f>
        <v>#REF!</v>
      </c>
      <c r="L50" s="6" t="e">
        <f t="shared" si="0"/>
        <v>#REF!</v>
      </c>
    </row>
    <row r="51" spans="3:12" ht="15.75">
      <c r="C51" s="113" t="s">
        <v>112</v>
      </c>
      <c r="D51" s="34"/>
      <c r="E51" s="34"/>
      <c r="H51" s="44"/>
      <c r="K51" s="6" t="e">
        <f>'REKOD PRESTASI KELAS'!#REF!</f>
        <v>#REF!</v>
      </c>
      <c r="L51" s="6" t="e">
        <f t="shared" si="0"/>
        <v>#REF!</v>
      </c>
    </row>
    <row r="52" spans="3:12" ht="15.75">
      <c r="C52" s="111" t="str">
        <f>'REKOD PRESTASI KELAS'!$C$6</f>
        <v>CIK YIP SIEW MUN</v>
      </c>
      <c r="D52" s="111"/>
      <c r="E52" s="111"/>
      <c r="F52" s="111"/>
      <c r="K52" s="6" t="e">
        <f>'REKOD PRESTASI KELAS'!#REF!</f>
        <v>#REF!</v>
      </c>
      <c r="L52" s="6" t="e">
        <f t="shared" si="0"/>
        <v>#REF!</v>
      </c>
    </row>
    <row r="53" spans="3:12">
      <c r="C53" s="112" t="s">
        <v>26</v>
      </c>
      <c r="D53" s="112"/>
      <c r="E53" s="112"/>
      <c r="F53" s="112"/>
      <c r="G53" s="45"/>
      <c r="K53" s="6" t="e">
        <f>'REKOD PRESTASI KELAS'!#REF!</f>
        <v>#REF!</v>
      </c>
      <c r="L53" s="6" t="e">
        <f t="shared" si="0"/>
        <v>#REF!</v>
      </c>
    </row>
    <row r="54" spans="3:12">
      <c r="K54" s="6" t="e">
        <f>'REKOD PRESTASI KELAS'!#REF!</f>
        <v>#REF!</v>
      </c>
      <c r="L54" s="6" t="e">
        <f t="shared" si="0"/>
        <v>#REF!</v>
      </c>
    </row>
    <row r="55" spans="3:12">
      <c r="K55" s="6" t="e">
        <f>'REKOD PRESTASI KELAS'!#REF!</f>
        <v>#REF!</v>
      </c>
      <c r="L55" s="6" t="e">
        <f t="shared" si="0"/>
        <v>#REF!</v>
      </c>
    </row>
    <row r="56" spans="3:12">
      <c r="K56" s="6" t="e">
        <f>'REKOD PRESTASI KELAS'!#REF!</f>
        <v>#REF!</v>
      </c>
      <c r="L56" s="6" t="e">
        <f t="shared" si="0"/>
        <v>#REF!</v>
      </c>
    </row>
    <row r="57" spans="3:12">
      <c r="K57" s="6" t="e">
        <f>'REKOD PRESTASI KELAS'!#REF!</f>
        <v>#REF!</v>
      </c>
      <c r="L57" s="6" t="e">
        <f t="shared" si="0"/>
        <v>#REF!</v>
      </c>
    </row>
    <row r="58" spans="3:12">
      <c r="K58" s="6" t="e">
        <f>'REKOD PRESTASI KELAS'!#REF!</f>
        <v>#REF!</v>
      </c>
      <c r="L58" s="6" t="e">
        <f t="shared" si="0"/>
        <v>#REF!</v>
      </c>
    </row>
    <row r="59" spans="3:12">
      <c r="K59" s="6" t="e">
        <f>'REKOD PRESTASI KELAS'!#REF!</f>
        <v>#REF!</v>
      </c>
      <c r="L59" s="6" t="e">
        <f t="shared" si="0"/>
        <v>#REF!</v>
      </c>
    </row>
    <row r="60" spans="3:12">
      <c r="L60" s="6" t="str">
        <f t="shared" si="0"/>
        <v/>
      </c>
    </row>
    <row r="61" spans="3:12" ht="15.75">
      <c r="C61" s="89" t="s">
        <v>111</v>
      </c>
      <c r="D61" s="89"/>
      <c r="E61" s="89"/>
      <c r="F61" s="89"/>
      <c r="L61" s="6" t="str">
        <f t="shared" si="0"/>
        <v/>
      </c>
    </row>
    <row r="62" spans="3:12" ht="15" customHeight="1">
      <c r="C62" s="114" t="str">
        <f>'REKOD PRESTASI KELAS'!$B$28</f>
        <v>EN. WONG KOANG MING</v>
      </c>
      <c r="D62" s="114"/>
      <c r="E62" s="114"/>
      <c r="F62" s="114"/>
      <c r="L62" s="6" t="str">
        <f t="shared" si="0"/>
        <v/>
      </c>
    </row>
    <row r="63" spans="3:12" ht="14.25" customHeight="1">
      <c r="C63" s="112" t="s">
        <v>76</v>
      </c>
      <c r="D63" s="112"/>
      <c r="E63" s="112"/>
      <c r="F63" s="112"/>
      <c r="L63" s="6" t="str">
        <f t="shared" si="0"/>
        <v/>
      </c>
    </row>
    <row r="64" spans="3:12">
      <c r="L64" s="6" t="str">
        <f t="shared" si="0"/>
        <v/>
      </c>
    </row>
    <row r="65" spans="12:12">
      <c r="L65" s="6" t="str">
        <f t="shared" si="0"/>
        <v/>
      </c>
    </row>
    <row r="66" spans="12:12"/>
    <row r="67" spans="12:12"/>
    <row r="68" spans="12:12"/>
    <row r="69" spans="12:12"/>
    <row r="70" spans="12:12"/>
    <row r="71" spans="12:12"/>
    <row r="72" spans="12:12"/>
    <row r="73" spans="12:12"/>
    <row r="74" spans="12:12"/>
    <row r="75" spans="12:12"/>
    <row r="76" spans="12:12"/>
    <row r="77" spans="12:12"/>
    <row r="78" spans="12:12"/>
    <row r="79" spans="12:12"/>
    <row r="80" spans="12:12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</sheetData>
  <mergeCells count="44">
    <mergeCell ref="C20:E20"/>
    <mergeCell ref="G20:H20"/>
    <mergeCell ref="C36:H36"/>
    <mergeCell ref="G37:H37"/>
    <mergeCell ref="C37:E37"/>
    <mergeCell ref="C62:F62"/>
    <mergeCell ref="C61:F61"/>
    <mergeCell ref="F30:F32"/>
    <mergeCell ref="C63:F63"/>
    <mergeCell ref="C44:E46"/>
    <mergeCell ref="F44:F46"/>
    <mergeCell ref="C42:E42"/>
    <mergeCell ref="F41:F43"/>
    <mergeCell ref="C38:E40"/>
    <mergeCell ref="F38:F40"/>
    <mergeCell ref="F33:F35"/>
    <mergeCell ref="C33:E35"/>
    <mergeCell ref="C30:E32"/>
    <mergeCell ref="C52:F52"/>
    <mergeCell ref="C53:F53"/>
    <mergeCell ref="F14:H14"/>
    <mergeCell ref="C24:E26"/>
    <mergeCell ref="C27:E29"/>
    <mergeCell ref="C21:E23"/>
    <mergeCell ref="C2:H2"/>
    <mergeCell ref="C3:H3"/>
    <mergeCell ref="C5:H5"/>
    <mergeCell ref="F24:F26"/>
    <mergeCell ref="F27:F29"/>
    <mergeCell ref="F21:F23"/>
    <mergeCell ref="F9:H9"/>
    <mergeCell ref="F10:H10"/>
    <mergeCell ref="F11:H11"/>
    <mergeCell ref="F12:H12"/>
    <mergeCell ref="F13:H13"/>
    <mergeCell ref="C19:H19"/>
    <mergeCell ref="G39:H39"/>
    <mergeCell ref="G42:H42"/>
    <mergeCell ref="G45:H45"/>
    <mergeCell ref="G22:H22"/>
    <mergeCell ref="G25:H25"/>
    <mergeCell ref="G28:H28"/>
    <mergeCell ref="G31:H31"/>
    <mergeCell ref="G34:H34"/>
  </mergeCells>
  <pageMargins left="0.7" right="0.7" top="0.75" bottom="0.75" header="0.3" footer="0.3"/>
  <pageSetup paperSize="9" scale="63" orientation="portrait" horizontalDpi="4294967293" vertic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Y70"/>
  <sheetViews>
    <sheetView showGridLines="0" showRowColHeaders="0" view="pageBreakPreview" topLeftCell="J1" zoomScale="90" zoomScaleNormal="84" zoomScaleSheetLayoutView="90" workbookViewId="0">
      <selection activeCell="S18" sqref="S18"/>
    </sheetView>
  </sheetViews>
  <sheetFormatPr defaultRowHeight="15"/>
  <cols>
    <col min="1" max="1" width="5" hidden="1" customWidth="1"/>
    <col min="2" max="2" width="8.7109375" hidden="1" customWidth="1"/>
    <col min="3" max="3" width="4.140625" hidden="1" customWidth="1"/>
    <col min="4" max="4" width="7.85546875" hidden="1" customWidth="1"/>
    <col min="5" max="5" width="10.85546875" hidden="1" customWidth="1"/>
    <col min="6" max="6" width="6.42578125" hidden="1" customWidth="1"/>
    <col min="7" max="7" width="11.42578125" hidden="1" customWidth="1"/>
    <col min="8" max="8" width="8.140625" hidden="1" customWidth="1"/>
    <col min="9" max="9" width="12.85546875" hidden="1" customWidth="1"/>
  </cols>
  <sheetData>
    <row r="2" spans="1:25">
      <c r="B2" s="105" t="s">
        <v>77</v>
      </c>
      <c r="C2" s="105"/>
      <c r="D2" s="105"/>
      <c r="E2" s="105"/>
      <c r="F2" s="105"/>
      <c r="G2" s="107" t="s">
        <v>78</v>
      </c>
      <c r="H2" s="107"/>
      <c r="I2" s="107"/>
      <c r="K2" s="105" t="s">
        <v>80</v>
      </c>
      <c r="L2" s="105"/>
      <c r="M2" s="105"/>
      <c r="N2" s="105"/>
      <c r="O2" s="105"/>
      <c r="P2" s="105"/>
      <c r="Q2" s="105"/>
      <c r="S2" s="105" t="s">
        <v>81</v>
      </c>
      <c r="T2" s="105"/>
      <c r="U2" s="105"/>
      <c r="V2" s="105"/>
      <c r="W2" s="105"/>
      <c r="X2" s="105"/>
      <c r="Y2" s="105"/>
    </row>
    <row r="3" spans="1:25">
      <c r="A3" t="s">
        <v>79</v>
      </c>
      <c r="B3" s="46" t="s">
        <v>16</v>
      </c>
      <c r="C3" t="s">
        <v>17</v>
      </c>
      <c r="D3" t="s">
        <v>18</v>
      </c>
      <c r="E3" t="s">
        <v>19</v>
      </c>
      <c r="F3" t="s">
        <v>20</v>
      </c>
      <c r="G3" t="s">
        <v>16</v>
      </c>
      <c r="H3" t="s">
        <v>17</v>
      </c>
      <c r="I3" t="s">
        <v>18</v>
      </c>
      <c r="K3" s="52" t="s">
        <v>1</v>
      </c>
      <c r="L3" s="53" t="s">
        <v>91</v>
      </c>
      <c r="M3" s="53" t="s">
        <v>92</v>
      </c>
      <c r="N3" s="53" t="s">
        <v>93</v>
      </c>
      <c r="O3" s="53" t="s">
        <v>94</v>
      </c>
      <c r="P3" s="53" t="s">
        <v>95</v>
      </c>
      <c r="Q3" s="53" t="s">
        <v>96</v>
      </c>
      <c r="S3" s="52" t="s">
        <v>1</v>
      </c>
      <c r="T3" s="53" t="s">
        <v>91</v>
      </c>
      <c r="U3" s="53" t="s">
        <v>92</v>
      </c>
      <c r="V3" s="53" t="s">
        <v>93</v>
      </c>
      <c r="W3" s="53" t="s">
        <v>94</v>
      </c>
      <c r="X3" s="53" t="s">
        <v>95</v>
      </c>
      <c r="Y3" s="53" t="s">
        <v>96</v>
      </c>
    </row>
    <row r="4" spans="1:25">
      <c r="A4">
        <v>1</v>
      </c>
      <c r="B4" s="46">
        <f>'REKOD PRESTASI KELAS'!E10</f>
        <v>0</v>
      </c>
      <c r="C4" s="46">
        <f>'REKOD PRESTASI KELAS'!F10</f>
        <v>0</v>
      </c>
      <c r="D4" s="46">
        <f>'REKOD PRESTASI KELAS'!G10</f>
        <v>0</v>
      </c>
      <c r="E4" s="46">
        <f>'REKOD PRESTASI KELAS'!H10</f>
        <v>0</v>
      </c>
      <c r="F4" s="46">
        <f>'REKOD PRESTASI KELAS'!I10</f>
        <v>0</v>
      </c>
      <c r="G4" s="46">
        <f>'REKOD PRESTASI KELAS'!J10</f>
        <v>0</v>
      </c>
      <c r="H4" s="46">
        <f>'REKOD PRESTASI KELAS'!K10</f>
        <v>0</v>
      </c>
      <c r="I4" s="46">
        <f>'REKOD PRESTASI KELAS'!L10</f>
        <v>0</v>
      </c>
      <c r="K4" t="s">
        <v>0</v>
      </c>
      <c r="L4">
        <f>COUNTIF(B4:B33,1)</f>
        <v>0</v>
      </c>
      <c r="M4">
        <f>COUNTIF(B4:B33,2)</f>
        <v>0</v>
      </c>
      <c r="N4">
        <f>COUNTIF(B4:B33,3)</f>
        <v>0</v>
      </c>
      <c r="O4">
        <f>COUNTIF(B4:B33,4)</f>
        <v>0</v>
      </c>
      <c r="P4">
        <f>COUNTIF(B4:B33,5)</f>
        <v>0</v>
      </c>
      <c r="Q4">
        <f>COUNTIF(B4:B33,6)</f>
        <v>0</v>
      </c>
      <c r="S4" t="s">
        <v>0</v>
      </c>
      <c r="T4">
        <f>COUNTIF(C4:C33,1)</f>
        <v>0</v>
      </c>
      <c r="U4">
        <f>COUNTIF(C4:C33,2)</f>
        <v>0</v>
      </c>
      <c r="V4">
        <f>COUNTIF(C4:C33,3)</f>
        <v>0</v>
      </c>
      <c r="W4">
        <f>COUNTIF(C4:C33,4)</f>
        <v>0</v>
      </c>
      <c r="X4">
        <f>COUNTIF(C4:C33,5)</f>
        <v>0</v>
      </c>
      <c r="Y4">
        <f>COUNTIF(C4:C33,6)</f>
        <v>0</v>
      </c>
    </row>
    <row r="5" spans="1:25">
      <c r="A5">
        <v>2</v>
      </c>
      <c r="B5" s="46">
        <f>'REKOD PRESTASI KELAS'!E11</f>
        <v>0</v>
      </c>
      <c r="C5" s="46">
        <f>'REKOD PRESTASI KELAS'!F11</f>
        <v>0</v>
      </c>
      <c r="D5" s="46">
        <f>'REKOD PRESTASI KELAS'!G11</f>
        <v>0</v>
      </c>
      <c r="E5" s="46">
        <f>'REKOD PRESTASI KELAS'!H11</f>
        <v>0</v>
      </c>
      <c r="F5" s="46">
        <f>'REKOD PRESTASI KELAS'!I11</f>
        <v>0</v>
      </c>
      <c r="G5" s="46">
        <f>'REKOD PRESTASI KELAS'!J11</f>
        <v>0</v>
      </c>
      <c r="H5" s="46">
        <f>'REKOD PRESTASI KELAS'!K11</f>
        <v>0</v>
      </c>
      <c r="I5" s="46">
        <f>'REKOD PRESTASI KELAS'!L11</f>
        <v>0</v>
      </c>
    </row>
    <row r="6" spans="1:25">
      <c r="A6">
        <v>3</v>
      </c>
      <c r="B6" s="46">
        <f>'REKOD PRESTASI KELAS'!E12</f>
        <v>0</v>
      </c>
      <c r="C6" s="46">
        <f>'REKOD PRESTASI KELAS'!F12</f>
        <v>0</v>
      </c>
      <c r="D6" s="46">
        <f>'REKOD PRESTASI KELAS'!G12</f>
        <v>0</v>
      </c>
      <c r="E6" s="46">
        <f>'REKOD PRESTASI KELAS'!H12</f>
        <v>0</v>
      </c>
      <c r="F6" s="46">
        <f>'REKOD PRESTASI KELAS'!I12</f>
        <v>0</v>
      </c>
      <c r="G6" s="46">
        <f>'REKOD PRESTASI KELAS'!J12</f>
        <v>0</v>
      </c>
      <c r="H6" s="46">
        <f>'REKOD PRESTASI KELAS'!K12</f>
        <v>0</v>
      </c>
      <c r="I6" s="46">
        <f>'REKOD PRESTASI KELAS'!L12</f>
        <v>0</v>
      </c>
    </row>
    <row r="7" spans="1:25">
      <c r="A7">
        <v>4</v>
      </c>
      <c r="B7" s="46">
        <f>'REKOD PRESTASI KELAS'!E13</f>
        <v>0</v>
      </c>
      <c r="C7" s="46">
        <f>'REKOD PRESTASI KELAS'!F13</f>
        <v>0</v>
      </c>
      <c r="D7" s="46">
        <f>'REKOD PRESTASI KELAS'!G13</f>
        <v>0</v>
      </c>
      <c r="E7" s="46">
        <f>'REKOD PRESTASI KELAS'!H13</f>
        <v>0</v>
      </c>
      <c r="F7" s="46">
        <f>'REKOD PRESTASI KELAS'!I13</f>
        <v>0</v>
      </c>
      <c r="G7" s="46">
        <f>'REKOD PRESTASI KELAS'!J13</f>
        <v>0</v>
      </c>
      <c r="H7" s="46">
        <f>'REKOD PRESTASI KELAS'!K13</f>
        <v>0</v>
      </c>
      <c r="I7" s="46">
        <f>'REKOD PRESTASI KELAS'!L13</f>
        <v>0</v>
      </c>
    </row>
    <row r="8" spans="1:25">
      <c r="A8">
        <v>5</v>
      </c>
      <c r="B8" s="46">
        <f>'REKOD PRESTASI KELAS'!E14</f>
        <v>0</v>
      </c>
      <c r="C8" s="46">
        <f>'REKOD PRESTASI KELAS'!F14</f>
        <v>0</v>
      </c>
      <c r="D8" s="46">
        <f>'REKOD PRESTASI KELAS'!G14</f>
        <v>0</v>
      </c>
      <c r="E8" s="46">
        <f>'REKOD PRESTASI KELAS'!H14</f>
        <v>0</v>
      </c>
      <c r="F8" s="46">
        <f>'REKOD PRESTASI KELAS'!I14</f>
        <v>0</v>
      </c>
      <c r="G8" s="46">
        <f>'REKOD PRESTASI KELAS'!J14</f>
        <v>0</v>
      </c>
      <c r="H8" s="46">
        <f>'REKOD PRESTASI KELAS'!K14</f>
        <v>0</v>
      </c>
      <c r="I8" s="46">
        <f>'REKOD PRESTASI KELAS'!L14</f>
        <v>0</v>
      </c>
    </row>
    <row r="9" spans="1:25">
      <c r="A9">
        <v>6</v>
      </c>
      <c r="B9" s="46">
        <f>'REKOD PRESTASI KELAS'!E15</f>
        <v>0</v>
      </c>
      <c r="C9" s="46">
        <f>'REKOD PRESTASI KELAS'!F15</f>
        <v>0</v>
      </c>
      <c r="D9" s="46">
        <f>'REKOD PRESTASI KELAS'!G15</f>
        <v>0</v>
      </c>
      <c r="E9" s="46">
        <f>'REKOD PRESTASI KELAS'!H15</f>
        <v>0</v>
      </c>
      <c r="F9" s="46">
        <f>'REKOD PRESTASI KELAS'!I15</f>
        <v>0</v>
      </c>
      <c r="G9" s="46">
        <f>'REKOD PRESTASI KELAS'!J15</f>
        <v>0</v>
      </c>
      <c r="H9" s="46">
        <f>'REKOD PRESTASI KELAS'!K15</f>
        <v>0</v>
      </c>
      <c r="I9" s="46">
        <f>'REKOD PRESTASI KELAS'!L15</f>
        <v>0</v>
      </c>
    </row>
    <row r="10" spans="1:25">
      <c r="A10">
        <v>7</v>
      </c>
      <c r="B10" s="46">
        <f>'REKOD PRESTASI KELAS'!E16</f>
        <v>0</v>
      </c>
      <c r="C10" s="46">
        <f>'REKOD PRESTASI KELAS'!F16</f>
        <v>0</v>
      </c>
      <c r="D10" s="46">
        <f>'REKOD PRESTASI KELAS'!G16</f>
        <v>0</v>
      </c>
      <c r="E10" s="46">
        <f>'REKOD PRESTASI KELAS'!H16</f>
        <v>0</v>
      </c>
      <c r="F10" s="46">
        <f>'REKOD PRESTASI KELAS'!I16</f>
        <v>0</v>
      </c>
      <c r="G10" s="46">
        <f>'REKOD PRESTASI KELAS'!J16</f>
        <v>0</v>
      </c>
      <c r="H10" s="46">
        <f>'REKOD PRESTASI KELAS'!K16</f>
        <v>0</v>
      </c>
      <c r="I10" s="46">
        <f>'REKOD PRESTASI KELAS'!L16</f>
        <v>0</v>
      </c>
    </row>
    <row r="11" spans="1:25">
      <c r="A11">
        <v>8</v>
      </c>
      <c r="B11" s="46">
        <f>'REKOD PRESTASI KELAS'!E17</f>
        <v>0</v>
      </c>
      <c r="C11" s="46">
        <f>'REKOD PRESTASI KELAS'!F17</f>
        <v>0</v>
      </c>
      <c r="D11" s="46">
        <f>'REKOD PRESTASI KELAS'!G17</f>
        <v>0</v>
      </c>
      <c r="E11" s="46">
        <f>'REKOD PRESTASI KELAS'!H17</f>
        <v>0</v>
      </c>
      <c r="F11" s="46">
        <f>'REKOD PRESTASI KELAS'!I17</f>
        <v>0</v>
      </c>
      <c r="G11" s="46">
        <f>'REKOD PRESTASI KELAS'!J17</f>
        <v>0</v>
      </c>
      <c r="H11" s="46">
        <f>'REKOD PRESTASI KELAS'!K17</f>
        <v>0</v>
      </c>
      <c r="I11" s="46">
        <f>'REKOD PRESTASI KELAS'!L17</f>
        <v>0</v>
      </c>
    </row>
    <row r="12" spans="1:25">
      <c r="A12">
        <v>9</v>
      </c>
      <c r="B12" s="46">
        <f>'REKOD PRESTASI KELAS'!E18</f>
        <v>0</v>
      </c>
      <c r="C12" s="46">
        <f>'REKOD PRESTASI KELAS'!F18</f>
        <v>0</v>
      </c>
      <c r="D12" s="46">
        <f>'REKOD PRESTASI KELAS'!G18</f>
        <v>0</v>
      </c>
      <c r="E12" s="46">
        <f>'REKOD PRESTASI KELAS'!H18</f>
        <v>0</v>
      </c>
      <c r="F12" s="46">
        <f>'REKOD PRESTASI KELAS'!I18</f>
        <v>0</v>
      </c>
      <c r="G12" s="46">
        <f>'REKOD PRESTASI KELAS'!J18</f>
        <v>0</v>
      </c>
      <c r="H12" s="46">
        <f>'REKOD PRESTASI KELAS'!K18</f>
        <v>0</v>
      </c>
      <c r="I12" s="46">
        <f>'REKOD PRESTASI KELAS'!L18</f>
        <v>0</v>
      </c>
    </row>
    <row r="13" spans="1:25">
      <c r="A13">
        <v>10</v>
      </c>
      <c r="B13" s="46">
        <f>'REKOD PRESTASI KELAS'!E19</f>
        <v>0</v>
      </c>
      <c r="C13" s="46">
        <f>'REKOD PRESTASI KELAS'!F19</f>
        <v>0</v>
      </c>
      <c r="D13" s="46">
        <f>'REKOD PRESTASI KELAS'!G19</f>
        <v>0</v>
      </c>
      <c r="E13" s="46">
        <f>'REKOD PRESTASI KELAS'!H19</f>
        <v>0</v>
      </c>
      <c r="F13" s="46">
        <f>'REKOD PRESTASI KELAS'!I19</f>
        <v>0</v>
      </c>
      <c r="G13" s="46">
        <f>'REKOD PRESTASI KELAS'!J19</f>
        <v>0</v>
      </c>
      <c r="H13" s="46">
        <f>'REKOD PRESTASI KELAS'!K19</f>
        <v>0</v>
      </c>
      <c r="I13" s="46">
        <f>'REKOD PRESTASI KELAS'!L19</f>
        <v>0</v>
      </c>
    </row>
    <row r="14" spans="1:25">
      <c r="A14">
        <v>11</v>
      </c>
      <c r="B14" s="46">
        <f>'REKOD PRESTASI KELAS'!E20</f>
        <v>0</v>
      </c>
      <c r="C14" s="46">
        <f>'REKOD PRESTASI KELAS'!F20</f>
        <v>0</v>
      </c>
      <c r="D14" s="46">
        <f>'REKOD PRESTASI KELAS'!G20</f>
        <v>0</v>
      </c>
      <c r="E14" s="46">
        <f>'REKOD PRESTASI KELAS'!H20</f>
        <v>0</v>
      </c>
      <c r="F14" s="46">
        <f>'REKOD PRESTASI KELAS'!I20</f>
        <v>0</v>
      </c>
      <c r="G14" s="46">
        <f>'REKOD PRESTASI KELAS'!J20</f>
        <v>0</v>
      </c>
      <c r="H14" s="46">
        <f>'REKOD PRESTASI KELAS'!K20</f>
        <v>0</v>
      </c>
      <c r="I14" s="46">
        <f>'REKOD PRESTASI KELAS'!L20</f>
        <v>0</v>
      </c>
    </row>
    <row r="15" spans="1:25">
      <c r="A15">
        <v>12</v>
      </c>
      <c r="B15" s="46" t="e">
        <f>'REKOD PRESTASI KELAS'!#REF!</f>
        <v>#REF!</v>
      </c>
      <c r="C15" s="46" t="e">
        <f>'REKOD PRESTASI KELAS'!#REF!</f>
        <v>#REF!</v>
      </c>
      <c r="D15" s="46" t="e">
        <f>'REKOD PRESTASI KELAS'!#REF!</f>
        <v>#REF!</v>
      </c>
      <c r="E15" s="46" t="e">
        <f>'REKOD PRESTASI KELAS'!#REF!</f>
        <v>#REF!</v>
      </c>
      <c r="F15" s="46" t="e">
        <f>'REKOD PRESTASI KELAS'!#REF!</f>
        <v>#REF!</v>
      </c>
      <c r="G15" s="46" t="e">
        <f>'REKOD PRESTASI KELAS'!#REF!</f>
        <v>#REF!</v>
      </c>
      <c r="H15" s="46" t="e">
        <f>'REKOD PRESTASI KELAS'!#REF!</f>
        <v>#REF!</v>
      </c>
      <c r="I15" s="46" t="e">
        <f>'REKOD PRESTASI KELAS'!#REF!</f>
        <v>#REF!</v>
      </c>
    </row>
    <row r="16" spans="1:25">
      <c r="A16">
        <v>13</v>
      </c>
      <c r="B16" s="46" t="e">
        <f>'REKOD PRESTASI KELAS'!#REF!</f>
        <v>#REF!</v>
      </c>
      <c r="C16" s="46" t="e">
        <f>'REKOD PRESTASI KELAS'!#REF!</f>
        <v>#REF!</v>
      </c>
      <c r="D16" s="46" t="e">
        <f>'REKOD PRESTASI KELAS'!#REF!</f>
        <v>#REF!</v>
      </c>
      <c r="E16" s="46" t="e">
        <f>'REKOD PRESTASI KELAS'!#REF!</f>
        <v>#REF!</v>
      </c>
      <c r="F16" s="46" t="e">
        <f>'REKOD PRESTASI KELAS'!#REF!</f>
        <v>#REF!</v>
      </c>
      <c r="G16" s="46" t="e">
        <f>'REKOD PRESTASI KELAS'!#REF!</f>
        <v>#REF!</v>
      </c>
      <c r="H16" s="46" t="e">
        <f>'REKOD PRESTASI KELAS'!#REF!</f>
        <v>#REF!</v>
      </c>
      <c r="I16" s="46" t="e">
        <f>'REKOD PRESTASI KELAS'!#REF!</f>
        <v>#REF!</v>
      </c>
    </row>
    <row r="17" spans="1:25">
      <c r="A17">
        <v>14</v>
      </c>
      <c r="B17" s="46" t="e">
        <f>'REKOD PRESTASI KELAS'!#REF!</f>
        <v>#REF!</v>
      </c>
      <c r="C17" s="46" t="e">
        <f>'REKOD PRESTASI KELAS'!#REF!</f>
        <v>#REF!</v>
      </c>
      <c r="D17" s="46" t="e">
        <f>'REKOD PRESTASI KELAS'!#REF!</f>
        <v>#REF!</v>
      </c>
      <c r="E17" s="46" t="e">
        <f>'REKOD PRESTASI KELAS'!#REF!</f>
        <v>#REF!</v>
      </c>
      <c r="F17" s="46" t="e">
        <f>'REKOD PRESTASI KELAS'!#REF!</f>
        <v>#REF!</v>
      </c>
      <c r="G17" s="46" t="e">
        <f>'REKOD PRESTASI KELAS'!#REF!</f>
        <v>#REF!</v>
      </c>
      <c r="H17" s="46" t="e">
        <f>'REKOD PRESTASI KELAS'!#REF!</f>
        <v>#REF!</v>
      </c>
      <c r="I17" s="46" t="e">
        <f>'REKOD PRESTASI KELAS'!#REF!</f>
        <v>#REF!</v>
      </c>
    </row>
    <row r="18" spans="1:25">
      <c r="A18">
        <v>15</v>
      </c>
      <c r="B18" s="46" t="e">
        <f>'REKOD PRESTASI KELAS'!#REF!</f>
        <v>#REF!</v>
      </c>
      <c r="C18" s="46" t="e">
        <f>'REKOD PRESTASI KELAS'!#REF!</f>
        <v>#REF!</v>
      </c>
      <c r="D18" s="46" t="e">
        <f>'REKOD PRESTASI KELAS'!#REF!</f>
        <v>#REF!</v>
      </c>
      <c r="E18" s="46" t="e">
        <f>'REKOD PRESTASI KELAS'!#REF!</f>
        <v>#REF!</v>
      </c>
      <c r="F18" s="46" t="e">
        <f>'REKOD PRESTASI KELAS'!#REF!</f>
        <v>#REF!</v>
      </c>
      <c r="G18" s="46" t="e">
        <f>'REKOD PRESTASI KELAS'!#REF!</f>
        <v>#REF!</v>
      </c>
      <c r="H18" s="46" t="e">
        <f>'REKOD PRESTASI KELAS'!#REF!</f>
        <v>#REF!</v>
      </c>
      <c r="I18" s="46" t="e">
        <f>'REKOD PRESTASI KELAS'!#REF!</f>
        <v>#REF!</v>
      </c>
    </row>
    <row r="19" spans="1:25">
      <c r="A19">
        <v>16</v>
      </c>
      <c r="B19" s="46" t="e">
        <f>'REKOD PRESTASI KELAS'!#REF!</f>
        <v>#REF!</v>
      </c>
      <c r="C19" s="46" t="e">
        <f>'REKOD PRESTASI KELAS'!#REF!</f>
        <v>#REF!</v>
      </c>
      <c r="D19" s="46" t="e">
        <f>'REKOD PRESTASI KELAS'!#REF!</f>
        <v>#REF!</v>
      </c>
      <c r="E19" s="46" t="e">
        <f>'REKOD PRESTASI KELAS'!#REF!</f>
        <v>#REF!</v>
      </c>
      <c r="F19" s="46" t="e">
        <f>'REKOD PRESTASI KELAS'!#REF!</f>
        <v>#REF!</v>
      </c>
      <c r="G19" s="46" t="e">
        <f>'REKOD PRESTASI KELAS'!#REF!</f>
        <v>#REF!</v>
      </c>
      <c r="H19" s="46" t="e">
        <f>'REKOD PRESTASI KELAS'!#REF!</f>
        <v>#REF!</v>
      </c>
      <c r="I19" s="46" t="e">
        <f>'REKOD PRESTASI KELAS'!#REF!</f>
        <v>#REF!</v>
      </c>
    </row>
    <row r="20" spans="1:25">
      <c r="A20">
        <v>17</v>
      </c>
      <c r="B20" s="46" t="e">
        <f>'REKOD PRESTASI KELAS'!#REF!</f>
        <v>#REF!</v>
      </c>
      <c r="C20" s="46" t="e">
        <f>'REKOD PRESTASI KELAS'!#REF!</f>
        <v>#REF!</v>
      </c>
      <c r="D20" s="46" t="e">
        <f>'REKOD PRESTASI KELAS'!#REF!</f>
        <v>#REF!</v>
      </c>
      <c r="E20" s="46" t="e">
        <f>'REKOD PRESTASI KELAS'!#REF!</f>
        <v>#REF!</v>
      </c>
      <c r="F20" s="46" t="e">
        <f>'REKOD PRESTASI KELAS'!#REF!</f>
        <v>#REF!</v>
      </c>
      <c r="G20" s="46" t="e">
        <f>'REKOD PRESTASI KELAS'!#REF!</f>
        <v>#REF!</v>
      </c>
      <c r="H20" s="46" t="e">
        <f>'REKOD PRESTASI KELAS'!#REF!</f>
        <v>#REF!</v>
      </c>
      <c r="I20" s="46" t="e">
        <f>'REKOD PRESTASI KELAS'!#REF!</f>
        <v>#REF!</v>
      </c>
    </row>
    <row r="21" spans="1:25">
      <c r="A21">
        <v>18</v>
      </c>
      <c r="B21" s="46" t="e">
        <f>'REKOD PRESTASI KELAS'!#REF!</f>
        <v>#REF!</v>
      </c>
      <c r="C21" s="46" t="e">
        <f>'REKOD PRESTASI KELAS'!#REF!</f>
        <v>#REF!</v>
      </c>
      <c r="D21" s="46" t="e">
        <f>'REKOD PRESTASI KELAS'!#REF!</f>
        <v>#REF!</v>
      </c>
      <c r="E21" s="46" t="e">
        <f>'REKOD PRESTASI KELAS'!#REF!</f>
        <v>#REF!</v>
      </c>
      <c r="F21" s="46" t="e">
        <f>'REKOD PRESTASI KELAS'!#REF!</f>
        <v>#REF!</v>
      </c>
      <c r="G21" s="46" t="e">
        <f>'REKOD PRESTASI KELAS'!#REF!</f>
        <v>#REF!</v>
      </c>
      <c r="H21" s="46" t="e">
        <f>'REKOD PRESTASI KELAS'!#REF!</f>
        <v>#REF!</v>
      </c>
      <c r="I21" s="46" t="e">
        <f>'REKOD PRESTASI KELAS'!#REF!</f>
        <v>#REF!</v>
      </c>
    </row>
    <row r="22" spans="1:25">
      <c r="A22">
        <v>19</v>
      </c>
      <c r="B22" s="46" t="e">
        <f>'REKOD PRESTASI KELAS'!#REF!</f>
        <v>#REF!</v>
      </c>
      <c r="C22" s="46" t="e">
        <f>'REKOD PRESTASI KELAS'!#REF!</f>
        <v>#REF!</v>
      </c>
      <c r="D22" s="46" t="e">
        <f>'REKOD PRESTASI KELAS'!#REF!</f>
        <v>#REF!</v>
      </c>
      <c r="E22" s="46" t="e">
        <f>'REKOD PRESTASI KELAS'!#REF!</f>
        <v>#REF!</v>
      </c>
      <c r="F22" s="46" t="e">
        <f>'REKOD PRESTASI KELAS'!#REF!</f>
        <v>#REF!</v>
      </c>
      <c r="G22" s="46" t="e">
        <f>'REKOD PRESTASI KELAS'!#REF!</f>
        <v>#REF!</v>
      </c>
      <c r="H22" s="46" t="e">
        <f>'REKOD PRESTASI KELAS'!#REF!</f>
        <v>#REF!</v>
      </c>
      <c r="I22" s="46" t="e">
        <f>'REKOD PRESTASI KELAS'!#REF!</f>
        <v>#REF!</v>
      </c>
    </row>
    <row r="23" spans="1:25">
      <c r="A23">
        <v>20</v>
      </c>
      <c r="B23" s="46" t="e">
        <f>'REKOD PRESTASI KELAS'!#REF!</f>
        <v>#REF!</v>
      </c>
      <c r="C23" s="46" t="e">
        <f>'REKOD PRESTASI KELAS'!#REF!</f>
        <v>#REF!</v>
      </c>
      <c r="D23" s="46" t="e">
        <f>'REKOD PRESTASI KELAS'!#REF!</f>
        <v>#REF!</v>
      </c>
      <c r="E23" s="46" t="e">
        <f>'REKOD PRESTASI KELAS'!#REF!</f>
        <v>#REF!</v>
      </c>
      <c r="F23" s="46" t="e">
        <f>'REKOD PRESTASI KELAS'!#REF!</f>
        <v>#REF!</v>
      </c>
      <c r="G23" s="46" t="e">
        <f>'REKOD PRESTASI KELAS'!#REF!</f>
        <v>#REF!</v>
      </c>
      <c r="H23" s="46" t="e">
        <f>'REKOD PRESTASI KELAS'!#REF!</f>
        <v>#REF!</v>
      </c>
      <c r="I23" s="46" t="e">
        <f>'REKOD PRESTASI KELAS'!#REF!</f>
        <v>#REF!</v>
      </c>
    </row>
    <row r="24" spans="1:25">
      <c r="A24">
        <v>21</v>
      </c>
      <c r="B24" s="46" t="e">
        <f>'REKOD PRESTASI KELAS'!#REF!</f>
        <v>#REF!</v>
      </c>
      <c r="C24" s="46" t="e">
        <f>'REKOD PRESTASI KELAS'!#REF!</f>
        <v>#REF!</v>
      </c>
      <c r="D24" s="46" t="e">
        <f>'REKOD PRESTASI KELAS'!#REF!</f>
        <v>#REF!</v>
      </c>
      <c r="E24" s="46" t="e">
        <f>'REKOD PRESTASI KELAS'!#REF!</f>
        <v>#REF!</v>
      </c>
      <c r="F24" s="46" t="e">
        <f>'REKOD PRESTASI KELAS'!#REF!</f>
        <v>#REF!</v>
      </c>
      <c r="G24" s="46" t="e">
        <f>'REKOD PRESTASI KELAS'!#REF!</f>
        <v>#REF!</v>
      </c>
      <c r="H24" s="46" t="e">
        <f>'REKOD PRESTASI KELAS'!#REF!</f>
        <v>#REF!</v>
      </c>
      <c r="I24" s="46" t="e">
        <f>'REKOD PRESTASI KELAS'!#REF!</f>
        <v>#REF!</v>
      </c>
    </row>
    <row r="25" spans="1:25">
      <c r="A25">
        <v>22</v>
      </c>
      <c r="B25" s="46" t="e">
        <f>'REKOD PRESTASI KELAS'!#REF!</f>
        <v>#REF!</v>
      </c>
      <c r="C25" s="46" t="e">
        <f>'REKOD PRESTASI KELAS'!#REF!</f>
        <v>#REF!</v>
      </c>
      <c r="D25" s="46" t="e">
        <f>'REKOD PRESTASI KELAS'!#REF!</f>
        <v>#REF!</v>
      </c>
      <c r="E25" s="46" t="e">
        <f>'REKOD PRESTASI KELAS'!#REF!</f>
        <v>#REF!</v>
      </c>
      <c r="F25" s="46" t="e">
        <f>'REKOD PRESTASI KELAS'!#REF!</f>
        <v>#REF!</v>
      </c>
      <c r="G25" s="46" t="e">
        <f>'REKOD PRESTASI KELAS'!#REF!</f>
        <v>#REF!</v>
      </c>
      <c r="H25" s="46" t="e">
        <f>'REKOD PRESTASI KELAS'!#REF!</f>
        <v>#REF!</v>
      </c>
      <c r="I25" s="46" t="e">
        <f>'REKOD PRESTASI KELAS'!#REF!</f>
        <v>#REF!</v>
      </c>
    </row>
    <row r="26" spans="1:25">
      <c r="A26">
        <v>23</v>
      </c>
      <c r="B26" s="46" t="e">
        <f>'REKOD PRESTASI KELAS'!#REF!</f>
        <v>#REF!</v>
      </c>
      <c r="C26" s="46" t="e">
        <f>'REKOD PRESTASI KELAS'!#REF!</f>
        <v>#REF!</v>
      </c>
      <c r="D26" s="46" t="e">
        <f>'REKOD PRESTASI KELAS'!#REF!</f>
        <v>#REF!</v>
      </c>
      <c r="E26" s="46" t="e">
        <f>'REKOD PRESTASI KELAS'!#REF!</f>
        <v>#REF!</v>
      </c>
      <c r="F26" s="46" t="e">
        <f>'REKOD PRESTASI KELAS'!#REF!</f>
        <v>#REF!</v>
      </c>
      <c r="G26" s="46" t="e">
        <f>'REKOD PRESTASI KELAS'!#REF!</f>
        <v>#REF!</v>
      </c>
      <c r="H26" s="46" t="e">
        <f>'REKOD PRESTASI KELAS'!#REF!</f>
        <v>#REF!</v>
      </c>
      <c r="I26" s="46" t="e">
        <f>'REKOD PRESTASI KELAS'!#REF!</f>
        <v>#REF!</v>
      </c>
    </row>
    <row r="27" spans="1:25">
      <c r="A27">
        <v>24</v>
      </c>
      <c r="B27" s="46" t="e">
        <f>'REKOD PRESTASI KELAS'!#REF!</f>
        <v>#REF!</v>
      </c>
      <c r="C27" s="46" t="e">
        <f>'REKOD PRESTASI KELAS'!#REF!</f>
        <v>#REF!</v>
      </c>
      <c r="D27" s="46" t="e">
        <f>'REKOD PRESTASI KELAS'!#REF!</f>
        <v>#REF!</v>
      </c>
      <c r="E27" s="46" t="e">
        <f>'REKOD PRESTASI KELAS'!#REF!</f>
        <v>#REF!</v>
      </c>
      <c r="F27" s="46" t="e">
        <f>'REKOD PRESTASI KELAS'!#REF!</f>
        <v>#REF!</v>
      </c>
      <c r="G27" s="46" t="e">
        <f>'REKOD PRESTASI KELAS'!#REF!</f>
        <v>#REF!</v>
      </c>
      <c r="H27" s="46" t="e">
        <f>'REKOD PRESTASI KELAS'!#REF!</f>
        <v>#REF!</v>
      </c>
      <c r="I27" s="46" t="e">
        <f>'REKOD PRESTASI KELAS'!#REF!</f>
        <v>#REF!</v>
      </c>
    </row>
    <row r="28" spans="1:25">
      <c r="A28">
        <v>25</v>
      </c>
      <c r="B28" s="46" t="e">
        <f>'REKOD PRESTASI KELAS'!#REF!</f>
        <v>#REF!</v>
      </c>
      <c r="C28" s="46" t="e">
        <f>'REKOD PRESTASI KELAS'!#REF!</f>
        <v>#REF!</v>
      </c>
      <c r="D28" s="46" t="e">
        <f>'REKOD PRESTASI KELAS'!#REF!</f>
        <v>#REF!</v>
      </c>
      <c r="E28" s="46" t="e">
        <f>'REKOD PRESTASI KELAS'!#REF!</f>
        <v>#REF!</v>
      </c>
      <c r="F28" s="46" t="e">
        <f>'REKOD PRESTASI KELAS'!#REF!</f>
        <v>#REF!</v>
      </c>
      <c r="G28" s="46" t="e">
        <f>'REKOD PRESTASI KELAS'!#REF!</f>
        <v>#REF!</v>
      </c>
      <c r="H28" s="46" t="e">
        <f>'REKOD PRESTASI KELAS'!#REF!</f>
        <v>#REF!</v>
      </c>
      <c r="I28" s="46" t="e">
        <f>'REKOD PRESTASI KELAS'!#REF!</f>
        <v>#REF!</v>
      </c>
      <c r="K28" s="105" t="s">
        <v>82</v>
      </c>
      <c r="L28" s="105"/>
      <c r="M28" s="105"/>
      <c r="N28" s="105"/>
      <c r="O28" s="105"/>
      <c r="P28" s="105"/>
      <c r="Q28" s="105"/>
      <c r="S28" s="105" t="s">
        <v>83</v>
      </c>
      <c r="T28" s="105"/>
      <c r="U28" s="105"/>
      <c r="V28" s="105"/>
      <c r="W28" s="105"/>
      <c r="X28" s="105"/>
      <c r="Y28" s="105"/>
    </row>
    <row r="29" spans="1:25">
      <c r="A29">
        <v>26</v>
      </c>
      <c r="B29" s="46" t="e">
        <f>'REKOD PRESTASI KELAS'!#REF!</f>
        <v>#REF!</v>
      </c>
      <c r="C29" s="46" t="e">
        <f>'REKOD PRESTASI KELAS'!#REF!</f>
        <v>#REF!</v>
      </c>
      <c r="D29" s="46" t="e">
        <f>'REKOD PRESTASI KELAS'!#REF!</f>
        <v>#REF!</v>
      </c>
      <c r="E29" s="46" t="e">
        <f>'REKOD PRESTASI KELAS'!#REF!</f>
        <v>#REF!</v>
      </c>
      <c r="F29" s="46" t="e">
        <f>'REKOD PRESTASI KELAS'!#REF!</f>
        <v>#REF!</v>
      </c>
      <c r="G29" s="46" t="e">
        <f>'REKOD PRESTASI KELAS'!#REF!</f>
        <v>#REF!</v>
      </c>
      <c r="H29" s="46" t="e">
        <f>'REKOD PRESTASI KELAS'!#REF!</f>
        <v>#REF!</v>
      </c>
      <c r="I29" s="46" t="e">
        <f>'REKOD PRESTASI KELAS'!#REF!</f>
        <v>#REF!</v>
      </c>
      <c r="K29" s="52" t="s">
        <v>1</v>
      </c>
      <c r="L29" s="53" t="s">
        <v>91</v>
      </c>
      <c r="M29" s="53" t="s">
        <v>92</v>
      </c>
      <c r="N29" s="53" t="s">
        <v>93</v>
      </c>
      <c r="O29" s="53" t="s">
        <v>94</v>
      </c>
      <c r="P29" s="53" t="s">
        <v>95</v>
      </c>
      <c r="Q29" s="53" t="s">
        <v>96</v>
      </c>
      <c r="S29" s="52" t="s">
        <v>1</v>
      </c>
      <c r="T29" s="53" t="s">
        <v>91</v>
      </c>
      <c r="U29" s="53" t="s">
        <v>92</v>
      </c>
      <c r="V29" s="53" t="s">
        <v>93</v>
      </c>
      <c r="W29" s="53" t="s">
        <v>94</v>
      </c>
      <c r="X29" s="53" t="s">
        <v>95</v>
      </c>
      <c r="Y29" s="53" t="s">
        <v>96</v>
      </c>
    </row>
    <row r="30" spans="1:25">
      <c r="A30">
        <v>27</v>
      </c>
      <c r="B30" s="46" t="e">
        <f>'REKOD PRESTASI KELAS'!#REF!</f>
        <v>#REF!</v>
      </c>
      <c r="C30" s="46" t="e">
        <f>'REKOD PRESTASI KELAS'!#REF!</f>
        <v>#REF!</v>
      </c>
      <c r="D30" s="46" t="e">
        <f>'REKOD PRESTASI KELAS'!#REF!</f>
        <v>#REF!</v>
      </c>
      <c r="E30" s="46" t="e">
        <f>'REKOD PRESTASI KELAS'!#REF!</f>
        <v>#REF!</v>
      </c>
      <c r="F30" s="46" t="e">
        <f>'REKOD PRESTASI KELAS'!#REF!</f>
        <v>#REF!</v>
      </c>
      <c r="G30" s="46" t="e">
        <f>'REKOD PRESTASI KELAS'!#REF!</f>
        <v>#REF!</v>
      </c>
      <c r="H30" s="46" t="e">
        <f>'REKOD PRESTASI KELAS'!#REF!</f>
        <v>#REF!</v>
      </c>
      <c r="I30" s="46" t="e">
        <f>'REKOD PRESTASI KELAS'!#REF!</f>
        <v>#REF!</v>
      </c>
      <c r="K30" t="s">
        <v>0</v>
      </c>
      <c r="L30">
        <f>COUNTIF(D4:D33,1)</f>
        <v>0</v>
      </c>
      <c r="M30">
        <f>COUNTIF(D4:D34,2)</f>
        <v>0</v>
      </c>
      <c r="N30">
        <f>COUNTIF(D4:D34,3)</f>
        <v>0</v>
      </c>
      <c r="O30">
        <f>COUNTIF(D4:D37,4)</f>
        <v>0</v>
      </c>
      <c r="P30">
        <f>COUNTIF(D4:D33,5)</f>
        <v>0</v>
      </c>
      <c r="Q30">
        <f>COUNTIF(D4:D33,6)</f>
        <v>0</v>
      </c>
      <c r="S30" t="s">
        <v>0</v>
      </c>
      <c r="T30">
        <f>COUNTIF(E4:E34,1)</f>
        <v>0</v>
      </c>
      <c r="U30">
        <f>COUNTIF(E4:E35,2)</f>
        <v>0</v>
      </c>
      <c r="V30">
        <f>COUNTIF(E4:E35,3)</f>
        <v>0</v>
      </c>
      <c r="W30">
        <f>COUNTIF(E4:E35,4)</f>
        <v>0</v>
      </c>
      <c r="X30">
        <f>COUNTIF(E4:E35,5)</f>
        <v>0</v>
      </c>
      <c r="Y30">
        <f>COUNTIF(E4:E35,6)</f>
        <v>0</v>
      </c>
    </row>
    <row r="31" spans="1:25">
      <c r="A31">
        <v>28</v>
      </c>
      <c r="B31" s="46" t="e">
        <f>'REKOD PRESTASI KELAS'!#REF!</f>
        <v>#REF!</v>
      </c>
      <c r="C31" s="46" t="e">
        <f>'REKOD PRESTASI KELAS'!#REF!</f>
        <v>#REF!</v>
      </c>
      <c r="D31" s="46" t="e">
        <f>'REKOD PRESTASI KELAS'!#REF!</f>
        <v>#REF!</v>
      </c>
      <c r="E31" s="46" t="e">
        <f>'REKOD PRESTASI KELAS'!#REF!</f>
        <v>#REF!</v>
      </c>
      <c r="F31" s="46" t="e">
        <f>'REKOD PRESTASI KELAS'!#REF!</f>
        <v>#REF!</v>
      </c>
      <c r="G31" s="46" t="e">
        <f>'REKOD PRESTASI KELAS'!#REF!</f>
        <v>#REF!</v>
      </c>
      <c r="H31" s="46" t="e">
        <f>'REKOD PRESTASI KELAS'!#REF!</f>
        <v>#REF!</v>
      </c>
      <c r="I31" s="46" t="e">
        <f>'REKOD PRESTASI KELAS'!#REF!</f>
        <v>#REF!</v>
      </c>
    </row>
    <row r="32" spans="1:25">
      <c r="A32">
        <v>29</v>
      </c>
      <c r="B32" s="46" t="e">
        <f>'REKOD PRESTASI KELAS'!#REF!</f>
        <v>#REF!</v>
      </c>
      <c r="C32" s="46" t="e">
        <f>'REKOD PRESTASI KELAS'!#REF!</f>
        <v>#REF!</v>
      </c>
      <c r="D32" s="46" t="e">
        <f>'REKOD PRESTASI KELAS'!#REF!</f>
        <v>#REF!</v>
      </c>
      <c r="E32" s="46" t="e">
        <f>'REKOD PRESTASI KELAS'!#REF!</f>
        <v>#REF!</v>
      </c>
      <c r="F32" s="46" t="e">
        <f>'REKOD PRESTASI KELAS'!#REF!</f>
        <v>#REF!</v>
      </c>
      <c r="G32" s="46" t="e">
        <f>'REKOD PRESTASI KELAS'!#REF!</f>
        <v>#REF!</v>
      </c>
      <c r="H32" s="46" t="e">
        <f>'REKOD PRESTASI KELAS'!#REF!</f>
        <v>#REF!</v>
      </c>
      <c r="I32" s="46" t="e">
        <f>'REKOD PRESTASI KELAS'!#REF!</f>
        <v>#REF!</v>
      </c>
    </row>
    <row r="33" spans="1:25">
      <c r="A33">
        <v>30</v>
      </c>
      <c r="B33" s="46" t="e">
        <f>'REKOD PRESTASI KELAS'!#REF!</f>
        <v>#REF!</v>
      </c>
      <c r="C33" s="46" t="e">
        <f>'REKOD PRESTASI KELAS'!#REF!</f>
        <v>#REF!</v>
      </c>
      <c r="D33" s="46" t="e">
        <f>'REKOD PRESTASI KELAS'!#REF!</f>
        <v>#REF!</v>
      </c>
      <c r="E33" s="46" t="e">
        <f>'REKOD PRESTASI KELAS'!#REF!</f>
        <v>#REF!</v>
      </c>
      <c r="F33" s="46" t="e">
        <f>'REKOD PRESTASI KELAS'!#REF!</f>
        <v>#REF!</v>
      </c>
      <c r="G33" s="46" t="e">
        <f>'REKOD PRESTASI KELAS'!#REF!</f>
        <v>#REF!</v>
      </c>
      <c r="H33" s="46" t="e">
        <f>'REKOD PRESTASI KELAS'!#REF!</f>
        <v>#REF!</v>
      </c>
      <c r="I33" s="46" t="e">
        <f>'REKOD PRESTASI KELAS'!#REF!</f>
        <v>#REF!</v>
      </c>
    </row>
    <row r="34" spans="1:25">
      <c r="B34" s="46"/>
    </row>
    <row r="35" spans="1:25">
      <c r="B35" s="46"/>
    </row>
    <row r="36" spans="1:25">
      <c r="B36" s="46"/>
    </row>
    <row r="37" spans="1:25">
      <c r="B37" s="46"/>
    </row>
    <row r="38" spans="1:25">
      <c r="B38" s="46"/>
    </row>
    <row r="39" spans="1:25">
      <c r="B39" s="46"/>
    </row>
    <row r="40" spans="1:25">
      <c r="B40" s="46"/>
    </row>
    <row r="41" spans="1:25">
      <c r="B41" s="46"/>
    </row>
    <row r="42" spans="1:25">
      <c r="B42" s="46"/>
    </row>
    <row r="43" spans="1:25">
      <c r="B43" s="46"/>
    </row>
    <row r="44" spans="1:25">
      <c r="B44" s="46"/>
    </row>
    <row r="45" spans="1:25">
      <c r="B45" s="46"/>
    </row>
    <row r="46" spans="1:25">
      <c r="B46" s="46"/>
    </row>
    <row r="47" spans="1:25">
      <c r="B47" s="46"/>
    </row>
    <row r="48" spans="1:25">
      <c r="B48" s="46"/>
      <c r="K48" s="105" t="s">
        <v>84</v>
      </c>
      <c r="L48" s="105"/>
      <c r="M48" s="105"/>
      <c r="N48" s="105"/>
      <c r="O48" s="105"/>
      <c r="P48" s="105"/>
      <c r="Q48" s="105"/>
      <c r="S48" s="106" t="s">
        <v>85</v>
      </c>
      <c r="T48" s="106"/>
      <c r="U48" s="106"/>
      <c r="V48" s="106"/>
      <c r="W48" s="106"/>
      <c r="X48" s="106"/>
      <c r="Y48" s="106"/>
    </row>
    <row r="49" spans="2:25">
      <c r="B49" s="46"/>
      <c r="K49" s="52" t="s">
        <v>1</v>
      </c>
      <c r="L49" s="53" t="s">
        <v>91</v>
      </c>
      <c r="M49" s="53" t="s">
        <v>92</v>
      </c>
      <c r="N49" s="53" t="s">
        <v>93</v>
      </c>
      <c r="O49" s="53" t="s">
        <v>94</v>
      </c>
      <c r="P49" s="53" t="s">
        <v>95</v>
      </c>
      <c r="Q49" s="53" t="s">
        <v>96</v>
      </c>
      <c r="S49" s="54" t="s">
        <v>1</v>
      </c>
      <c r="T49" s="53" t="s">
        <v>91</v>
      </c>
      <c r="U49" s="53" t="s">
        <v>92</v>
      </c>
      <c r="V49" s="53" t="s">
        <v>93</v>
      </c>
      <c r="W49" s="53" t="s">
        <v>94</v>
      </c>
      <c r="X49" s="53" t="s">
        <v>95</v>
      </c>
      <c r="Y49" s="53" t="s">
        <v>96</v>
      </c>
    </row>
    <row r="50" spans="2:25">
      <c r="B50" s="46"/>
      <c r="K50" t="s">
        <v>0</v>
      </c>
      <c r="L50">
        <f>COUNTIF(F4:F33,1)</f>
        <v>0</v>
      </c>
      <c r="M50">
        <f>COUNTIF(F4:F33,2)</f>
        <v>0</v>
      </c>
      <c r="N50">
        <f>COUNTIF(F4:F33,3)</f>
        <v>0</v>
      </c>
      <c r="O50">
        <f>COUNTIF(F4:F33,4)</f>
        <v>0</v>
      </c>
      <c r="P50">
        <f>COUNTIF(F4:F33,5)</f>
        <v>0</v>
      </c>
      <c r="Q50">
        <f>COUNTIF(F4:F33,6)</f>
        <v>0</v>
      </c>
      <c r="S50" t="s">
        <v>0</v>
      </c>
      <c r="T50">
        <f>COUNTIF(G4:G34,1)</f>
        <v>0</v>
      </c>
      <c r="U50">
        <f>COUNTIF(G4:G34,2)</f>
        <v>0</v>
      </c>
      <c r="V50">
        <f>COUNTIF(G4:G34,3)</f>
        <v>0</v>
      </c>
      <c r="W50">
        <f>COUNTIF(G4:G34,4)</f>
        <v>0</v>
      </c>
      <c r="X50">
        <f>COUNTIF(G4:G34,5)</f>
        <v>0</v>
      </c>
      <c r="Y50">
        <f>COUNTIF(G4:G34,6)</f>
        <v>0</v>
      </c>
    </row>
    <row r="51" spans="2:25">
      <c r="B51" s="46"/>
    </row>
    <row r="52" spans="2:25">
      <c r="B52" s="46"/>
    </row>
    <row r="53" spans="2:25">
      <c r="B53" s="46"/>
    </row>
    <row r="54" spans="2:25">
      <c r="B54" s="46"/>
    </row>
    <row r="55" spans="2:25">
      <c r="B55" s="46"/>
    </row>
    <row r="56" spans="2:25">
      <c r="B56" s="46"/>
    </row>
    <row r="57" spans="2:25">
      <c r="B57" s="46"/>
    </row>
    <row r="58" spans="2:25">
      <c r="B58" s="46"/>
    </row>
    <row r="59" spans="2:25">
      <c r="B59" s="46"/>
    </row>
    <row r="68" spans="11:25">
      <c r="K68" s="106" t="s">
        <v>86</v>
      </c>
      <c r="L68" s="106"/>
      <c r="M68" s="106"/>
      <c r="N68" s="106"/>
      <c r="O68" s="106"/>
      <c r="P68" s="106"/>
      <c r="Q68" s="106"/>
      <c r="S68" s="106" t="s">
        <v>87</v>
      </c>
      <c r="T68" s="106"/>
      <c r="U68" s="106"/>
      <c r="V68" s="106"/>
      <c r="W68" s="106"/>
      <c r="X68" s="106"/>
      <c r="Y68" s="106"/>
    </row>
    <row r="69" spans="11:25">
      <c r="K69" s="54" t="s">
        <v>1</v>
      </c>
      <c r="L69" s="53" t="s">
        <v>91</v>
      </c>
      <c r="M69" s="53" t="s">
        <v>92</v>
      </c>
      <c r="N69" s="53" t="s">
        <v>93</v>
      </c>
      <c r="O69" s="53" t="s">
        <v>94</v>
      </c>
      <c r="P69" s="53" t="s">
        <v>95</v>
      </c>
      <c r="Q69" s="53" t="s">
        <v>96</v>
      </c>
      <c r="S69" s="54" t="s">
        <v>1</v>
      </c>
      <c r="T69" s="53" t="s">
        <v>91</v>
      </c>
      <c r="U69" s="53" t="s">
        <v>92</v>
      </c>
      <c r="V69" s="53" t="s">
        <v>93</v>
      </c>
      <c r="W69" s="53" t="s">
        <v>94</v>
      </c>
      <c r="X69" s="53" t="s">
        <v>95</v>
      </c>
      <c r="Y69" s="53" t="s">
        <v>96</v>
      </c>
    </row>
    <row r="70" spans="11:25">
      <c r="K70" t="s">
        <v>0</v>
      </c>
      <c r="L70">
        <f>COUNTIF(H4:H34,1)</f>
        <v>0</v>
      </c>
      <c r="M70">
        <f>COUNTIF(H4:H34,2)</f>
        <v>0</v>
      </c>
      <c r="N70">
        <f>COUNTIF(H4:H34,3)</f>
        <v>0</v>
      </c>
      <c r="O70">
        <f>COUNTIF(H4:H34,4)</f>
        <v>0</v>
      </c>
      <c r="P70">
        <f>COUNTIF(H4:H34,5)</f>
        <v>0</v>
      </c>
      <c r="Q70">
        <f>COUNTIF(H4:H34,6)</f>
        <v>0</v>
      </c>
      <c r="S70" t="s">
        <v>0</v>
      </c>
      <c r="T70">
        <f>COUNTIF(I4:I34,1)</f>
        <v>0</v>
      </c>
      <c r="U70">
        <f>COUNTIF(I4:I34,2)</f>
        <v>0</v>
      </c>
      <c r="V70">
        <f>COUNTIF(I4:I34,3)</f>
        <v>0</v>
      </c>
      <c r="W70">
        <f>COUNTIF(I4:I34,4)</f>
        <v>0</v>
      </c>
      <c r="X70">
        <f>COUNTIF(I4:I34,5)</f>
        <v>0</v>
      </c>
      <c r="Y70">
        <f>COUNTIF(I4:I34,6)</f>
        <v>0</v>
      </c>
    </row>
  </sheetData>
  <mergeCells count="10">
    <mergeCell ref="K48:Q48"/>
    <mergeCell ref="S48:Y48"/>
    <mergeCell ref="K68:Q68"/>
    <mergeCell ref="S68:Y68"/>
    <mergeCell ref="B2:F2"/>
    <mergeCell ref="G2:I2"/>
    <mergeCell ref="K2:Q2"/>
    <mergeCell ref="S2:Y2"/>
    <mergeCell ref="K28:Q28"/>
    <mergeCell ref="S28:Y28"/>
  </mergeCells>
  <pageMargins left="0.7" right="0.7" top="0.75" bottom="0.75" header="0.3" footer="0.3"/>
  <pageSetup scale="5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U60"/>
  <sheetViews>
    <sheetView showGridLines="0" showRowColHeaders="0" view="pageBreakPreview" topLeftCell="J1" zoomScale="90" zoomScaleNormal="84" zoomScaleSheetLayoutView="90" workbookViewId="0">
      <selection activeCell="Y38" sqref="Y38"/>
    </sheetView>
  </sheetViews>
  <sheetFormatPr defaultRowHeight="15"/>
  <cols>
    <col min="1" max="7" width="9.140625" hidden="1" customWidth="1"/>
    <col min="8" max="8" width="8.140625" hidden="1" customWidth="1"/>
    <col min="9" max="9" width="8.5703125" hidden="1" customWidth="1"/>
  </cols>
  <sheetData>
    <row r="1" spans="1:21" ht="30" customHeight="1"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</row>
    <row r="2" spans="1:21">
      <c r="B2" s="105" t="s">
        <v>77</v>
      </c>
      <c r="C2" s="105"/>
      <c r="D2" s="105"/>
      <c r="E2" s="105"/>
      <c r="F2" s="105"/>
      <c r="G2" s="107" t="s">
        <v>78</v>
      </c>
      <c r="H2" s="107"/>
      <c r="I2" s="107"/>
      <c r="K2" t="s">
        <v>88</v>
      </c>
      <c r="L2" s="109" t="s">
        <v>1</v>
      </c>
      <c r="M2" s="109"/>
      <c r="N2" s="109"/>
      <c r="O2" s="109"/>
      <c r="P2" s="109"/>
      <c r="Q2" s="109"/>
    </row>
    <row r="3" spans="1:21">
      <c r="A3" t="s">
        <v>79</v>
      </c>
      <c r="B3" s="46" t="s">
        <v>16</v>
      </c>
      <c r="C3" t="s">
        <v>17</v>
      </c>
      <c r="D3" t="s">
        <v>18</v>
      </c>
      <c r="E3" t="s">
        <v>19</v>
      </c>
      <c r="F3" t="s">
        <v>20</v>
      </c>
      <c r="G3" t="s">
        <v>16</v>
      </c>
      <c r="H3" t="s">
        <v>17</v>
      </c>
      <c r="I3" t="s">
        <v>18</v>
      </c>
      <c r="K3" s="46"/>
      <c r="L3" s="55" t="s">
        <v>91</v>
      </c>
      <c r="M3" s="55" t="s">
        <v>92</v>
      </c>
      <c r="N3" s="55" t="s">
        <v>93</v>
      </c>
      <c r="O3" s="55" t="s">
        <v>94</v>
      </c>
      <c r="P3" s="55" t="s">
        <v>95</v>
      </c>
      <c r="Q3" s="55" t="s">
        <v>96</v>
      </c>
    </row>
    <row r="4" spans="1:21">
      <c r="A4">
        <v>1</v>
      </c>
      <c r="B4" s="46">
        <f>'REKOD PRESTASI KELAS'!E10</f>
        <v>0</v>
      </c>
      <c r="C4" s="46">
        <f>'REKOD PRESTASI KELAS'!F10</f>
        <v>0</v>
      </c>
      <c r="D4" s="46">
        <f>'REKOD PRESTASI KELAS'!G10</f>
        <v>0</v>
      </c>
      <c r="E4" s="46">
        <f>'REKOD PRESTASI KELAS'!H10</f>
        <v>0</v>
      </c>
      <c r="F4" s="46">
        <f>'REKOD PRESTASI KELAS'!I10</f>
        <v>0</v>
      </c>
      <c r="G4" s="46">
        <f>'REKOD PRESTASI KELAS'!J10</f>
        <v>0</v>
      </c>
      <c r="H4" s="46">
        <f>'REKOD PRESTASI KELAS'!K10</f>
        <v>0</v>
      </c>
      <c r="I4" s="46">
        <f>'REKOD PRESTASI KELAS'!L10</f>
        <v>0</v>
      </c>
      <c r="K4" t="s">
        <v>16</v>
      </c>
      <c r="L4">
        <f>COUNTIF(B4:B34,1)</f>
        <v>0</v>
      </c>
      <c r="M4">
        <f>COUNTIF(B4:B34,2)</f>
        <v>0</v>
      </c>
      <c r="N4">
        <f>COUNTIF(B4:B34,3)</f>
        <v>0</v>
      </c>
      <c r="O4">
        <f>COUNTIF(B4:B34,4)</f>
        <v>0</v>
      </c>
      <c r="P4">
        <f>COUNTIF(B4:B34,5)</f>
        <v>0</v>
      </c>
      <c r="Q4">
        <f>COUNTIF(B4:B34,6)</f>
        <v>0</v>
      </c>
    </row>
    <row r="5" spans="1:21">
      <c r="A5">
        <v>2</v>
      </c>
      <c r="B5" s="46">
        <f>'REKOD PRESTASI KELAS'!E11</f>
        <v>0</v>
      </c>
      <c r="C5" s="46">
        <f>'REKOD PRESTASI KELAS'!F11</f>
        <v>0</v>
      </c>
      <c r="D5" s="46">
        <f>'REKOD PRESTASI KELAS'!G11</f>
        <v>0</v>
      </c>
      <c r="E5" s="46">
        <f>'REKOD PRESTASI KELAS'!H11</f>
        <v>0</v>
      </c>
      <c r="F5" s="46">
        <f>'REKOD PRESTASI KELAS'!I11</f>
        <v>0</v>
      </c>
      <c r="G5" s="46">
        <f>'REKOD PRESTASI KELAS'!J11</f>
        <v>0</v>
      </c>
      <c r="H5" s="46">
        <f>'REKOD PRESTASI KELAS'!K11</f>
        <v>0</v>
      </c>
      <c r="I5" s="46">
        <f>'REKOD PRESTASI KELAS'!L11</f>
        <v>0</v>
      </c>
      <c r="K5" t="s">
        <v>17</v>
      </c>
      <c r="L5">
        <f>COUNTIF(C4:C35,1)</f>
        <v>0</v>
      </c>
      <c r="M5">
        <f>COUNTIF(C4:C35,2)</f>
        <v>0</v>
      </c>
      <c r="N5">
        <f>COUNTIF(C4:C35,3)</f>
        <v>0</v>
      </c>
      <c r="O5">
        <f t="shared" ref="O5" si="0">COUNTIF(B5:B35,4)</f>
        <v>0</v>
      </c>
      <c r="P5">
        <f t="shared" ref="P5" si="1">COUNTIF(B5:B35,5)</f>
        <v>0</v>
      </c>
      <c r="Q5">
        <f t="shared" ref="Q5" si="2">COUNTIF(B5:B35,6)</f>
        <v>0</v>
      </c>
    </row>
    <row r="6" spans="1:21">
      <c r="A6">
        <v>3</v>
      </c>
      <c r="B6" s="46">
        <f>'REKOD PRESTASI KELAS'!E12</f>
        <v>0</v>
      </c>
      <c r="C6" s="46">
        <f>'REKOD PRESTASI KELAS'!F12</f>
        <v>0</v>
      </c>
      <c r="D6" s="46">
        <f>'REKOD PRESTASI KELAS'!G12</f>
        <v>0</v>
      </c>
      <c r="E6" s="46">
        <f>'REKOD PRESTASI KELAS'!H12</f>
        <v>0</v>
      </c>
      <c r="F6" s="46">
        <f>'REKOD PRESTASI KELAS'!I12</f>
        <v>0</v>
      </c>
      <c r="G6" s="46">
        <f>'REKOD PRESTASI KELAS'!J12</f>
        <v>0</v>
      </c>
      <c r="H6" s="46">
        <f>'REKOD PRESTASI KELAS'!K12</f>
        <v>0</v>
      </c>
      <c r="I6" s="46">
        <f>'REKOD PRESTASI KELAS'!L12</f>
        <v>0</v>
      </c>
      <c r="K6" t="s">
        <v>18</v>
      </c>
      <c r="L6">
        <f>COUNTIF(D4:D35,1)</f>
        <v>0</v>
      </c>
      <c r="M6">
        <f>COUNTIF(D4:D35,2)</f>
        <v>0</v>
      </c>
      <c r="N6">
        <f>COUNTIF(D4:D35,3)</f>
        <v>0</v>
      </c>
      <c r="O6">
        <f>COUNTIF(D4:D35,4)</f>
        <v>0</v>
      </c>
      <c r="P6">
        <f>COUNTIF(D4:D35,5)</f>
        <v>0</v>
      </c>
      <c r="Q6">
        <f>COUNTIF(D4:D35,6)</f>
        <v>0</v>
      </c>
    </row>
    <row r="7" spans="1:21">
      <c r="A7">
        <v>4</v>
      </c>
      <c r="B7" s="46">
        <f>'REKOD PRESTASI KELAS'!E13</f>
        <v>0</v>
      </c>
      <c r="C7" s="46">
        <f>'REKOD PRESTASI KELAS'!F13</f>
        <v>0</v>
      </c>
      <c r="D7" s="46">
        <f>'REKOD PRESTASI KELAS'!G13</f>
        <v>0</v>
      </c>
      <c r="E7" s="46">
        <f>'REKOD PRESTASI KELAS'!H13</f>
        <v>0</v>
      </c>
      <c r="F7" s="46">
        <f>'REKOD PRESTASI KELAS'!I13</f>
        <v>0</v>
      </c>
      <c r="G7" s="46">
        <f>'REKOD PRESTASI KELAS'!J13</f>
        <v>0</v>
      </c>
      <c r="H7" s="46">
        <f>'REKOD PRESTASI KELAS'!K13</f>
        <v>0</v>
      </c>
      <c r="I7" s="46">
        <f>'REKOD PRESTASI KELAS'!L13</f>
        <v>0</v>
      </c>
      <c r="K7" t="s">
        <v>19</v>
      </c>
      <c r="L7">
        <f>COUNTIF(E4:E35,1)</f>
        <v>0</v>
      </c>
      <c r="M7">
        <f>COUNTIF(E4:E35,2)</f>
        <v>0</v>
      </c>
      <c r="N7">
        <f>COUNTIF(E4:E35,3)</f>
        <v>0</v>
      </c>
      <c r="O7">
        <f>COUNTIF(E4:E35,4)</f>
        <v>0</v>
      </c>
      <c r="P7">
        <f>COUNTIF(E4:E35,5)</f>
        <v>0</v>
      </c>
      <c r="Q7">
        <f>COUNTIF(E4:E35,6)</f>
        <v>0</v>
      </c>
    </row>
    <row r="8" spans="1:21">
      <c r="A8">
        <v>5</v>
      </c>
      <c r="B8" s="46">
        <f>'REKOD PRESTASI KELAS'!E14</f>
        <v>0</v>
      </c>
      <c r="C8" s="46">
        <f>'REKOD PRESTASI KELAS'!F14</f>
        <v>0</v>
      </c>
      <c r="D8" s="46">
        <f>'REKOD PRESTASI KELAS'!G14</f>
        <v>0</v>
      </c>
      <c r="E8" s="46">
        <f>'REKOD PRESTASI KELAS'!H14</f>
        <v>0</v>
      </c>
      <c r="F8" s="46">
        <f>'REKOD PRESTASI KELAS'!I14</f>
        <v>0</v>
      </c>
      <c r="G8" s="46">
        <f>'REKOD PRESTASI KELAS'!J14</f>
        <v>0</v>
      </c>
      <c r="H8" s="46">
        <f>'REKOD PRESTASI KELAS'!K14</f>
        <v>0</v>
      </c>
      <c r="I8" s="46">
        <f>'REKOD PRESTASI KELAS'!L14</f>
        <v>0</v>
      </c>
      <c r="K8" t="s">
        <v>20</v>
      </c>
      <c r="L8">
        <f>COUNTIF(F4:F35,1)</f>
        <v>0</v>
      </c>
      <c r="M8">
        <f>COUNTIF(F4:F35,2)</f>
        <v>0</v>
      </c>
      <c r="N8">
        <f>COUNTIF(F4:F35,3)</f>
        <v>0</v>
      </c>
      <c r="O8">
        <f>COUNTIF(F4:F35,4)</f>
        <v>0</v>
      </c>
      <c r="P8">
        <f>COUNTIF(F4:F35,5)</f>
        <v>0</v>
      </c>
      <c r="Q8">
        <f>COUNTIF(F4:F35,6)</f>
        <v>0</v>
      </c>
    </row>
    <row r="9" spans="1:21">
      <c r="A9">
        <v>6</v>
      </c>
      <c r="B9" s="46">
        <f>'REKOD PRESTASI KELAS'!E15</f>
        <v>0</v>
      </c>
      <c r="C9" s="46">
        <f>'REKOD PRESTASI KELAS'!F15</f>
        <v>0</v>
      </c>
      <c r="D9" s="46">
        <f>'REKOD PRESTASI KELAS'!G15</f>
        <v>0</v>
      </c>
      <c r="E9" s="46">
        <f>'REKOD PRESTASI KELAS'!H15</f>
        <v>0</v>
      </c>
      <c r="F9" s="46">
        <f>'REKOD PRESTASI KELAS'!I15</f>
        <v>0</v>
      </c>
      <c r="G9" s="46">
        <f>'REKOD PRESTASI KELAS'!J15</f>
        <v>0</v>
      </c>
      <c r="H9" s="46">
        <f>'REKOD PRESTASI KELAS'!K15</f>
        <v>0</v>
      </c>
      <c r="I9" s="46">
        <f>'REKOD PRESTASI KELAS'!L15</f>
        <v>0</v>
      </c>
    </row>
    <row r="10" spans="1:21">
      <c r="A10">
        <v>7</v>
      </c>
      <c r="B10" s="46">
        <f>'REKOD PRESTASI KELAS'!E16</f>
        <v>0</v>
      </c>
      <c r="C10" s="46">
        <f>'REKOD PRESTASI KELAS'!F16</f>
        <v>0</v>
      </c>
      <c r="D10" s="46">
        <f>'REKOD PRESTASI KELAS'!G16</f>
        <v>0</v>
      </c>
      <c r="E10" s="46">
        <f>'REKOD PRESTASI KELAS'!H16</f>
        <v>0</v>
      </c>
      <c r="F10" s="46">
        <f>'REKOD PRESTASI KELAS'!I16</f>
        <v>0</v>
      </c>
      <c r="G10" s="46">
        <f>'REKOD PRESTASI KELAS'!J16</f>
        <v>0</v>
      </c>
      <c r="H10" s="46">
        <f>'REKOD PRESTASI KELAS'!K16</f>
        <v>0</v>
      </c>
      <c r="I10" s="46">
        <f>'REKOD PRESTASI KELAS'!L16</f>
        <v>0</v>
      </c>
    </row>
    <row r="11" spans="1:21">
      <c r="A11">
        <v>8</v>
      </c>
      <c r="B11" s="46">
        <f>'REKOD PRESTASI KELAS'!E17</f>
        <v>0</v>
      </c>
      <c r="C11" s="46">
        <f>'REKOD PRESTASI KELAS'!F17</f>
        <v>0</v>
      </c>
      <c r="D11" s="46">
        <f>'REKOD PRESTASI KELAS'!G17</f>
        <v>0</v>
      </c>
      <c r="E11" s="46">
        <f>'REKOD PRESTASI KELAS'!H17</f>
        <v>0</v>
      </c>
      <c r="F11" s="46">
        <f>'REKOD PRESTASI KELAS'!I17</f>
        <v>0</v>
      </c>
      <c r="G11" s="46">
        <f>'REKOD PRESTASI KELAS'!J17</f>
        <v>0</v>
      </c>
      <c r="H11" s="46">
        <f>'REKOD PRESTASI KELAS'!K17</f>
        <v>0</v>
      </c>
      <c r="I11" s="46">
        <f>'REKOD PRESTASI KELAS'!L17</f>
        <v>0</v>
      </c>
    </row>
    <row r="12" spans="1:21">
      <c r="A12">
        <v>9</v>
      </c>
      <c r="B12" s="46">
        <f>'REKOD PRESTASI KELAS'!E18</f>
        <v>0</v>
      </c>
      <c r="C12" s="46">
        <f>'REKOD PRESTASI KELAS'!F18</f>
        <v>0</v>
      </c>
      <c r="D12" s="46">
        <f>'REKOD PRESTASI KELAS'!G18</f>
        <v>0</v>
      </c>
      <c r="E12" s="46">
        <f>'REKOD PRESTASI KELAS'!H18</f>
        <v>0</v>
      </c>
      <c r="F12" s="46">
        <f>'REKOD PRESTASI KELAS'!I18</f>
        <v>0</v>
      </c>
      <c r="G12" s="46">
        <f>'REKOD PRESTASI KELAS'!J18</f>
        <v>0</v>
      </c>
      <c r="H12" s="46">
        <f>'REKOD PRESTASI KELAS'!K18</f>
        <v>0</v>
      </c>
      <c r="I12" s="46">
        <f>'REKOD PRESTASI KELAS'!L18</f>
        <v>0</v>
      </c>
      <c r="K12" s="106" t="s">
        <v>89</v>
      </c>
      <c r="L12" s="106"/>
      <c r="M12" s="106"/>
      <c r="N12" s="106"/>
      <c r="O12" s="106"/>
      <c r="P12" s="106"/>
      <c r="Q12" s="106"/>
    </row>
    <row r="13" spans="1:21">
      <c r="A13">
        <v>10</v>
      </c>
      <c r="B13" s="46">
        <f>'REKOD PRESTASI KELAS'!E19</f>
        <v>0</v>
      </c>
      <c r="C13" s="46">
        <f>'REKOD PRESTASI KELAS'!F19</f>
        <v>0</v>
      </c>
      <c r="D13" s="46">
        <f>'REKOD PRESTASI KELAS'!G19</f>
        <v>0</v>
      </c>
      <c r="E13" s="46">
        <f>'REKOD PRESTASI KELAS'!H19</f>
        <v>0</v>
      </c>
      <c r="F13" s="46">
        <f>'REKOD PRESTASI KELAS'!I19</f>
        <v>0</v>
      </c>
      <c r="G13" s="46">
        <f>'REKOD PRESTASI KELAS'!J19</f>
        <v>0</v>
      </c>
      <c r="H13" s="46">
        <f>'REKOD PRESTASI KELAS'!K19</f>
        <v>0</v>
      </c>
      <c r="I13" s="46">
        <f>'REKOD PRESTASI KELAS'!L19</f>
        <v>0</v>
      </c>
      <c r="K13" t="s">
        <v>88</v>
      </c>
      <c r="L13" s="109" t="s">
        <v>1</v>
      </c>
      <c r="M13" s="109"/>
      <c r="N13" s="109"/>
      <c r="O13" s="109"/>
      <c r="P13" s="109"/>
      <c r="Q13" s="109"/>
    </row>
    <row r="14" spans="1:21">
      <c r="A14">
        <v>11</v>
      </c>
      <c r="B14" s="46">
        <f>'REKOD PRESTASI KELAS'!E20</f>
        <v>0</v>
      </c>
      <c r="C14" s="46">
        <f>'REKOD PRESTASI KELAS'!F20</f>
        <v>0</v>
      </c>
      <c r="D14" s="46">
        <f>'REKOD PRESTASI KELAS'!G20</f>
        <v>0</v>
      </c>
      <c r="E14" s="46">
        <f>'REKOD PRESTASI KELAS'!H20</f>
        <v>0</v>
      </c>
      <c r="F14" s="46">
        <f>'REKOD PRESTASI KELAS'!I20</f>
        <v>0</v>
      </c>
      <c r="G14" s="46">
        <f>'REKOD PRESTASI KELAS'!J20</f>
        <v>0</v>
      </c>
      <c r="H14" s="46">
        <f>'REKOD PRESTASI KELAS'!K20</f>
        <v>0</v>
      </c>
      <c r="I14" s="46">
        <f>'REKOD PRESTASI KELAS'!L20</f>
        <v>0</v>
      </c>
      <c r="K14" s="46"/>
      <c r="L14" s="55" t="s">
        <v>91</v>
      </c>
      <c r="M14" s="55" t="s">
        <v>92</v>
      </c>
      <c r="N14" s="55" t="s">
        <v>93</v>
      </c>
      <c r="O14" s="55" t="s">
        <v>94</v>
      </c>
      <c r="P14" s="55" t="s">
        <v>95</v>
      </c>
      <c r="Q14" s="55" t="s">
        <v>96</v>
      </c>
    </row>
    <row r="15" spans="1:21">
      <c r="A15">
        <v>12</v>
      </c>
      <c r="B15" s="46" t="e">
        <f>'REKOD PRESTASI KELAS'!#REF!</f>
        <v>#REF!</v>
      </c>
      <c r="C15" s="46" t="e">
        <f>'REKOD PRESTASI KELAS'!#REF!</f>
        <v>#REF!</v>
      </c>
      <c r="D15" s="46" t="e">
        <f>'REKOD PRESTASI KELAS'!#REF!</f>
        <v>#REF!</v>
      </c>
      <c r="E15" s="46" t="e">
        <f>'REKOD PRESTASI KELAS'!#REF!</f>
        <v>#REF!</v>
      </c>
      <c r="F15" s="46" t="e">
        <f>'REKOD PRESTASI KELAS'!#REF!</f>
        <v>#REF!</v>
      </c>
      <c r="G15" s="46" t="e">
        <f>'REKOD PRESTASI KELAS'!#REF!</f>
        <v>#REF!</v>
      </c>
      <c r="H15" s="46" t="e">
        <f>'REKOD PRESTASI KELAS'!#REF!</f>
        <v>#REF!</v>
      </c>
      <c r="I15" s="46" t="e">
        <f>'REKOD PRESTASI KELAS'!#REF!</f>
        <v>#REF!</v>
      </c>
      <c r="K15" t="s">
        <v>16</v>
      </c>
      <c r="L15">
        <f>COUNTIF(G4:G35,1)</f>
        <v>0</v>
      </c>
      <c r="M15">
        <f>COUNTIF(G4:G35,2)</f>
        <v>0</v>
      </c>
      <c r="N15">
        <f>COUNTIF(G4:G35,3)</f>
        <v>0</v>
      </c>
      <c r="O15">
        <f>COUNTIF(G4:G35,4)</f>
        <v>0</v>
      </c>
      <c r="P15">
        <f>COUNTIF(G4:G35,5)</f>
        <v>0</v>
      </c>
      <c r="Q15">
        <f>COUNTIF(G4:G35,6)</f>
        <v>0</v>
      </c>
    </row>
    <row r="16" spans="1:21">
      <c r="A16">
        <v>13</v>
      </c>
      <c r="B16" s="46" t="e">
        <f>'REKOD PRESTASI KELAS'!#REF!</f>
        <v>#REF!</v>
      </c>
      <c r="C16" s="46" t="e">
        <f>'REKOD PRESTASI KELAS'!#REF!</f>
        <v>#REF!</v>
      </c>
      <c r="D16" s="46" t="e">
        <f>'REKOD PRESTASI KELAS'!#REF!</f>
        <v>#REF!</v>
      </c>
      <c r="E16" s="46" t="e">
        <f>'REKOD PRESTASI KELAS'!#REF!</f>
        <v>#REF!</v>
      </c>
      <c r="F16" s="46" t="e">
        <f>'REKOD PRESTASI KELAS'!#REF!</f>
        <v>#REF!</v>
      </c>
      <c r="G16" s="46" t="e">
        <f>'REKOD PRESTASI KELAS'!#REF!</f>
        <v>#REF!</v>
      </c>
      <c r="H16" s="46" t="e">
        <f>'REKOD PRESTASI KELAS'!#REF!</f>
        <v>#REF!</v>
      </c>
      <c r="I16" s="46" t="e">
        <f>'REKOD PRESTASI KELAS'!#REF!</f>
        <v>#REF!</v>
      </c>
      <c r="K16" t="s">
        <v>17</v>
      </c>
      <c r="L16">
        <f>COUNTIF(H4:H35,1)</f>
        <v>0</v>
      </c>
      <c r="M16">
        <f>COUNTIF(H4:H35,2)</f>
        <v>0</v>
      </c>
      <c r="N16">
        <f>COUNTIF(H4:H35,3)</f>
        <v>0</v>
      </c>
      <c r="O16">
        <f>COUNTIF(H4:H35,4)</f>
        <v>0</v>
      </c>
      <c r="P16">
        <f>COUNTIF(H4:H35,5)</f>
        <v>0</v>
      </c>
      <c r="Q16">
        <f>COUNTIF(H4:H35,6)</f>
        <v>0</v>
      </c>
    </row>
    <row r="17" spans="1:21">
      <c r="A17">
        <v>14</v>
      </c>
      <c r="B17" s="46" t="e">
        <f>'REKOD PRESTASI KELAS'!#REF!</f>
        <v>#REF!</v>
      </c>
      <c r="C17" s="46" t="e">
        <f>'REKOD PRESTASI KELAS'!#REF!</f>
        <v>#REF!</v>
      </c>
      <c r="D17" s="46" t="e">
        <f>'REKOD PRESTASI KELAS'!#REF!</f>
        <v>#REF!</v>
      </c>
      <c r="E17" s="46" t="e">
        <f>'REKOD PRESTASI KELAS'!#REF!</f>
        <v>#REF!</v>
      </c>
      <c r="F17" s="46" t="e">
        <f>'REKOD PRESTASI KELAS'!#REF!</f>
        <v>#REF!</v>
      </c>
      <c r="G17" s="46" t="e">
        <f>'REKOD PRESTASI KELAS'!#REF!</f>
        <v>#REF!</v>
      </c>
      <c r="H17" s="46" t="e">
        <f>'REKOD PRESTASI KELAS'!#REF!</f>
        <v>#REF!</v>
      </c>
      <c r="I17" s="46" t="e">
        <f>'REKOD PRESTASI KELAS'!#REF!</f>
        <v>#REF!</v>
      </c>
      <c r="K17" t="s">
        <v>18</v>
      </c>
      <c r="L17">
        <f>COUNTIF(I4:I35,1)</f>
        <v>0</v>
      </c>
      <c r="M17">
        <f>COUNTIF(I4:I35,2)</f>
        <v>0</v>
      </c>
      <c r="N17">
        <f>COUNTIF(I4:I35,3)</f>
        <v>0</v>
      </c>
      <c r="O17">
        <f>COUNTIF(I4:I35,4)</f>
        <v>0</v>
      </c>
      <c r="P17">
        <f>COUNTIF(I4:I35,5)</f>
        <v>0</v>
      </c>
      <c r="Q17">
        <f>COUNTIF(I4:I35,6)</f>
        <v>0</v>
      </c>
    </row>
    <row r="18" spans="1:21">
      <c r="A18">
        <v>15</v>
      </c>
      <c r="B18" s="46" t="e">
        <f>'REKOD PRESTASI KELAS'!#REF!</f>
        <v>#REF!</v>
      </c>
      <c r="C18" s="46" t="e">
        <f>'REKOD PRESTASI KELAS'!#REF!</f>
        <v>#REF!</v>
      </c>
      <c r="D18" s="46" t="e">
        <f>'REKOD PRESTASI KELAS'!#REF!</f>
        <v>#REF!</v>
      </c>
      <c r="E18" s="46" t="e">
        <f>'REKOD PRESTASI KELAS'!#REF!</f>
        <v>#REF!</v>
      </c>
      <c r="F18" s="46" t="e">
        <f>'REKOD PRESTASI KELAS'!#REF!</f>
        <v>#REF!</v>
      </c>
      <c r="G18" s="46" t="e">
        <f>'REKOD PRESTASI KELAS'!#REF!</f>
        <v>#REF!</v>
      </c>
      <c r="H18" s="46" t="e">
        <f>'REKOD PRESTASI KELAS'!#REF!</f>
        <v>#REF!</v>
      </c>
      <c r="I18" s="46" t="e">
        <f>'REKOD PRESTASI KELAS'!#REF!</f>
        <v>#REF!</v>
      </c>
    </row>
    <row r="19" spans="1:21">
      <c r="A19">
        <v>16</v>
      </c>
      <c r="B19" s="46" t="e">
        <f>'REKOD PRESTASI KELAS'!#REF!</f>
        <v>#REF!</v>
      </c>
      <c r="C19" s="46" t="e">
        <f>'REKOD PRESTASI KELAS'!#REF!</f>
        <v>#REF!</v>
      </c>
      <c r="D19" s="46" t="e">
        <f>'REKOD PRESTASI KELAS'!#REF!</f>
        <v>#REF!</v>
      </c>
      <c r="E19" s="46" t="e">
        <f>'REKOD PRESTASI KELAS'!#REF!</f>
        <v>#REF!</v>
      </c>
      <c r="F19" s="46" t="e">
        <f>'REKOD PRESTASI KELAS'!#REF!</f>
        <v>#REF!</v>
      </c>
      <c r="G19" s="46" t="e">
        <f>'REKOD PRESTASI KELAS'!#REF!</f>
        <v>#REF!</v>
      </c>
      <c r="H19" s="46" t="e">
        <f>'REKOD PRESTASI KELAS'!#REF!</f>
        <v>#REF!</v>
      </c>
      <c r="I19" s="46" t="e">
        <f>'REKOD PRESTASI KELAS'!#REF!</f>
        <v>#REF!</v>
      </c>
    </row>
    <row r="20" spans="1:21">
      <c r="A20">
        <v>17</v>
      </c>
      <c r="B20" s="46" t="e">
        <f>'REKOD PRESTASI KELAS'!#REF!</f>
        <v>#REF!</v>
      </c>
      <c r="C20" s="46" t="e">
        <f>'REKOD PRESTASI KELAS'!#REF!</f>
        <v>#REF!</v>
      </c>
      <c r="D20" s="46" t="e">
        <f>'REKOD PRESTASI KELAS'!#REF!</f>
        <v>#REF!</v>
      </c>
      <c r="E20" s="46" t="e">
        <f>'REKOD PRESTASI KELAS'!#REF!</f>
        <v>#REF!</v>
      </c>
      <c r="F20" s="46" t="e">
        <f>'REKOD PRESTASI KELAS'!#REF!</f>
        <v>#REF!</v>
      </c>
      <c r="G20" s="46" t="e">
        <f>'REKOD PRESTASI KELAS'!#REF!</f>
        <v>#REF!</v>
      </c>
      <c r="H20" s="46" t="e">
        <f>'REKOD PRESTASI KELAS'!#REF!</f>
        <v>#REF!</v>
      </c>
      <c r="I20" s="46" t="e">
        <f>'REKOD PRESTASI KELAS'!#REF!</f>
        <v>#REF!</v>
      </c>
    </row>
    <row r="21" spans="1:21">
      <c r="A21">
        <v>18</v>
      </c>
      <c r="B21" s="46" t="e">
        <f>'REKOD PRESTASI KELAS'!#REF!</f>
        <v>#REF!</v>
      </c>
      <c r="C21" s="46" t="e">
        <f>'REKOD PRESTASI KELAS'!#REF!</f>
        <v>#REF!</v>
      </c>
      <c r="D21" s="46" t="e">
        <f>'REKOD PRESTASI KELAS'!#REF!</f>
        <v>#REF!</v>
      </c>
      <c r="E21" s="46" t="e">
        <f>'REKOD PRESTASI KELAS'!#REF!</f>
        <v>#REF!</v>
      </c>
      <c r="F21" s="46" t="e">
        <f>'REKOD PRESTASI KELAS'!#REF!</f>
        <v>#REF!</v>
      </c>
      <c r="G21" s="46" t="e">
        <f>'REKOD PRESTASI KELAS'!#REF!</f>
        <v>#REF!</v>
      </c>
      <c r="H21" s="46" t="e">
        <f>'REKOD PRESTASI KELAS'!#REF!</f>
        <v>#REF!</v>
      </c>
      <c r="I21" s="46" t="e">
        <f>'REKOD PRESTASI KELAS'!#REF!</f>
        <v>#REF!</v>
      </c>
    </row>
    <row r="22" spans="1:21">
      <c r="A22">
        <v>19</v>
      </c>
      <c r="B22" s="46" t="e">
        <f>'REKOD PRESTASI KELAS'!#REF!</f>
        <v>#REF!</v>
      </c>
      <c r="C22" s="46" t="e">
        <f>'REKOD PRESTASI KELAS'!#REF!</f>
        <v>#REF!</v>
      </c>
      <c r="D22" s="46" t="e">
        <f>'REKOD PRESTASI KELAS'!#REF!</f>
        <v>#REF!</v>
      </c>
      <c r="E22" s="46" t="e">
        <f>'REKOD PRESTASI KELAS'!#REF!</f>
        <v>#REF!</v>
      </c>
      <c r="F22" s="46" t="e">
        <f>'REKOD PRESTASI KELAS'!#REF!</f>
        <v>#REF!</v>
      </c>
      <c r="G22" s="46" t="e">
        <f>'REKOD PRESTASI KELAS'!#REF!</f>
        <v>#REF!</v>
      </c>
      <c r="H22" s="46" t="e">
        <f>'REKOD PRESTASI KELAS'!#REF!</f>
        <v>#REF!</v>
      </c>
      <c r="I22" s="46" t="e">
        <f>'REKOD PRESTASI KELAS'!#REF!</f>
        <v>#REF!</v>
      </c>
    </row>
    <row r="23" spans="1:21">
      <c r="A23">
        <v>20</v>
      </c>
      <c r="B23" s="46" t="e">
        <f>'REKOD PRESTASI KELAS'!#REF!</f>
        <v>#REF!</v>
      </c>
      <c r="C23" s="46" t="e">
        <f>'REKOD PRESTASI KELAS'!#REF!</f>
        <v>#REF!</v>
      </c>
      <c r="D23" s="46" t="e">
        <f>'REKOD PRESTASI KELAS'!#REF!</f>
        <v>#REF!</v>
      </c>
      <c r="E23" s="46" t="e">
        <f>'REKOD PRESTASI KELAS'!#REF!</f>
        <v>#REF!</v>
      </c>
      <c r="F23" s="46" t="e">
        <f>'REKOD PRESTASI KELAS'!#REF!</f>
        <v>#REF!</v>
      </c>
      <c r="G23" s="46" t="e">
        <f>'REKOD PRESTASI KELAS'!#REF!</f>
        <v>#REF!</v>
      </c>
      <c r="H23" s="46" t="e">
        <f>'REKOD PRESTASI KELAS'!#REF!</f>
        <v>#REF!</v>
      </c>
      <c r="I23" s="46" t="e">
        <f>'REKOD PRESTASI KELAS'!#REF!</f>
        <v>#REF!</v>
      </c>
    </row>
    <row r="24" spans="1:21">
      <c r="A24">
        <v>21</v>
      </c>
      <c r="B24" s="46" t="e">
        <f>'REKOD PRESTASI KELAS'!#REF!</f>
        <v>#REF!</v>
      </c>
      <c r="C24" s="46" t="e">
        <f>'REKOD PRESTASI KELAS'!#REF!</f>
        <v>#REF!</v>
      </c>
      <c r="D24" s="46" t="e">
        <f>'REKOD PRESTASI KELAS'!#REF!</f>
        <v>#REF!</v>
      </c>
      <c r="E24" s="46" t="e">
        <f>'REKOD PRESTASI KELAS'!#REF!</f>
        <v>#REF!</v>
      </c>
      <c r="F24" s="46" t="e">
        <f>'REKOD PRESTASI KELAS'!#REF!</f>
        <v>#REF!</v>
      </c>
      <c r="G24" s="46" t="e">
        <f>'REKOD PRESTASI KELAS'!#REF!</f>
        <v>#REF!</v>
      </c>
      <c r="H24" s="46" t="e">
        <f>'REKOD PRESTASI KELAS'!#REF!</f>
        <v>#REF!</v>
      </c>
      <c r="I24" s="46" t="e">
        <f>'REKOD PRESTASI KELAS'!#REF!</f>
        <v>#REF!</v>
      </c>
    </row>
    <row r="25" spans="1:21">
      <c r="A25">
        <v>22</v>
      </c>
      <c r="B25" s="46" t="e">
        <f>'REKOD PRESTASI KELAS'!#REF!</f>
        <v>#REF!</v>
      </c>
      <c r="C25" s="46" t="e">
        <f>'REKOD PRESTASI KELAS'!#REF!</f>
        <v>#REF!</v>
      </c>
      <c r="D25" s="46" t="e">
        <f>'REKOD PRESTASI KELAS'!#REF!</f>
        <v>#REF!</v>
      </c>
      <c r="E25" s="46" t="e">
        <f>'REKOD PRESTASI KELAS'!#REF!</f>
        <v>#REF!</v>
      </c>
      <c r="F25" s="46" t="e">
        <f>'REKOD PRESTASI KELAS'!#REF!</f>
        <v>#REF!</v>
      </c>
      <c r="G25" s="46" t="e">
        <f>'REKOD PRESTASI KELAS'!#REF!</f>
        <v>#REF!</v>
      </c>
      <c r="H25" s="46" t="e">
        <f>'REKOD PRESTASI KELAS'!#REF!</f>
        <v>#REF!</v>
      </c>
      <c r="I25" s="46" t="e">
        <f>'REKOD PRESTASI KELAS'!#REF!</f>
        <v>#REF!</v>
      </c>
    </row>
    <row r="26" spans="1:21">
      <c r="B26" s="46"/>
      <c r="C26" s="46"/>
      <c r="D26" s="46"/>
      <c r="E26" s="46"/>
      <c r="F26" s="46"/>
      <c r="G26" s="46"/>
      <c r="H26" s="46"/>
      <c r="I26" s="46"/>
    </row>
    <row r="27" spans="1:21" ht="23.25">
      <c r="A27">
        <v>23</v>
      </c>
      <c r="B27" s="46" t="e">
        <f>'REKOD PRESTASI KELAS'!#REF!</f>
        <v>#REF!</v>
      </c>
      <c r="C27" s="46" t="e">
        <f>'REKOD PRESTASI KELAS'!#REF!</f>
        <v>#REF!</v>
      </c>
      <c r="D27" s="46" t="e">
        <f>'REKOD PRESTASI KELAS'!#REF!</f>
        <v>#REF!</v>
      </c>
      <c r="E27" s="46" t="e">
        <f>'REKOD PRESTASI KELAS'!#REF!</f>
        <v>#REF!</v>
      </c>
      <c r="F27" s="46" t="e">
        <f>'REKOD PRESTASI KELAS'!#REF!</f>
        <v>#REF!</v>
      </c>
      <c r="G27" s="46" t="e">
        <f>'REKOD PRESTASI KELAS'!#REF!</f>
        <v>#REF!</v>
      </c>
      <c r="H27" s="46" t="e">
        <f>'REKOD PRESTASI KELAS'!#REF!</f>
        <v>#REF!</v>
      </c>
      <c r="I27" s="46" t="e">
        <f>'REKOD PRESTASI KELAS'!#REF!</f>
        <v>#REF!</v>
      </c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</row>
    <row r="28" spans="1:21">
      <c r="A28">
        <v>24</v>
      </c>
      <c r="B28" s="46" t="e">
        <f>'REKOD PRESTASI KELAS'!#REF!</f>
        <v>#REF!</v>
      </c>
      <c r="C28" s="46" t="e">
        <f>'REKOD PRESTASI KELAS'!#REF!</f>
        <v>#REF!</v>
      </c>
      <c r="D28" s="46" t="e">
        <f>'REKOD PRESTASI KELAS'!#REF!</f>
        <v>#REF!</v>
      </c>
      <c r="E28" s="46" t="e">
        <f>'REKOD PRESTASI KELAS'!#REF!</f>
        <v>#REF!</v>
      </c>
      <c r="F28" s="46" t="e">
        <f>'REKOD PRESTASI KELAS'!#REF!</f>
        <v>#REF!</v>
      </c>
      <c r="G28" s="46" t="e">
        <f>'REKOD PRESTASI KELAS'!#REF!</f>
        <v>#REF!</v>
      </c>
      <c r="H28" s="46" t="e">
        <f>'REKOD PRESTASI KELAS'!#REF!</f>
        <v>#REF!</v>
      </c>
      <c r="I28" s="46" t="e">
        <f>'REKOD PRESTASI KELAS'!#REF!</f>
        <v>#REF!</v>
      </c>
    </row>
    <row r="29" spans="1:21">
      <c r="A29">
        <v>25</v>
      </c>
      <c r="B29" s="46" t="e">
        <f>'REKOD PRESTASI KELAS'!#REF!</f>
        <v>#REF!</v>
      </c>
      <c r="C29" s="46" t="e">
        <f>'REKOD PRESTASI KELAS'!#REF!</f>
        <v>#REF!</v>
      </c>
      <c r="D29" s="46" t="e">
        <f>'REKOD PRESTASI KELAS'!#REF!</f>
        <v>#REF!</v>
      </c>
      <c r="E29" s="46" t="e">
        <f>'REKOD PRESTASI KELAS'!#REF!</f>
        <v>#REF!</v>
      </c>
      <c r="F29" s="46" t="e">
        <f>'REKOD PRESTASI KELAS'!#REF!</f>
        <v>#REF!</v>
      </c>
      <c r="G29" s="46" t="e">
        <f>'REKOD PRESTASI KELAS'!#REF!</f>
        <v>#REF!</v>
      </c>
      <c r="H29" s="46" t="e">
        <f>'REKOD PRESTASI KELAS'!#REF!</f>
        <v>#REF!</v>
      </c>
      <c r="I29" s="46" t="e">
        <f>'REKOD PRESTASI KELAS'!#REF!</f>
        <v>#REF!</v>
      </c>
    </row>
    <row r="30" spans="1:21">
      <c r="A30">
        <v>26</v>
      </c>
      <c r="B30" s="46" t="e">
        <f>'REKOD PRESTASI KELAS'!#REF!</f>
        <v>#REF!</v>
      </c>
      <c r="C30" s="46" t="e">
        <f>'REKOD PRESTASI KELAS'!#REF!</f>
        <v>#REF!</v>
      </c>
      <c r="D30" s="46" t="e">
        <f>'REKOD PRESTASI KELAS'!#REF!</f>
        <v>#REF!</v>
      </c>
      <c r="E30" s="46" t="e">
        <f>'REKOD PRESTASI KELAS'!#REF!</f>
        <v>#REF!</v>
      </c>
      <c r="F30" s="46" t="e">
        <f>'REKOD PRESTASI KELAS'!#REF!</f>
        <v>#REF!</v>
      </c>
      <c r="G30" s="46" t="e">
        <f>'REKOD PRESTASI KELAS'!#REF!</f>
        <v>#REF!</v>
      </c>
      <c r="H30" s="46" t="e">
        <f>'REKOD PRESTASI KELAS'!#REF!</f>
        <v>#REF!</v>
      </c>
      <c r="I30" s="46" t="e">
        <f>'REKOD PRESTASI KELAS'!#REF!</f>
        <v>#REF!</v>
      </c>
    </row>
    <row r="31" spans="1:21">
      <c r="A31">
        <v>27</v>
      </c>
      <c r="B31" s="46" t="e">
        <f>'REKOD PRESTASI KELAS'!#REF!</f>
        <v>#REF!</v>
      </c>
      <c r="C31" s="46" t="e">
        <f>'REKOD PRESTASI KELAS'!#REF!</f>
        <v>#REF!</v>
      </c>
      <c r="D31" s="46" t="e">
        <f>'REKOD PRESTASI KELAS'!#REF!</f>
        <v>#REF!</v>
      </c>
      <c r="E31" s="46" t="e">
        <f>'REKOD PRESTASI KELAS'!#REF!</f>
        <v>#REF!</v>
      </c>
      <c r="F31" s="46" t="e">
        <f>'REKOD PRESTASI KELAS'!#REF!</f>
        <v>#REF!</v>
      </c>
      <c r="G31" s="46" t="e">
        <f>'REKOD PRESTASI KELAS'!#REF!</f>
        <v>#REF!</v>
      </c>
      <c r="H31" s="46" t="e">
        <f>'REKOD PRESTASI KELAS'!#REF!</f>
        <v>#REF!</v>
      </c>
      <c r="I31" s="46" t="e">
        <f>'REKOD PRESTASI KELAS'!#REF!</f>
        <v>#REF!</v>
      </c>
    </row>
    <row r="32" spans="1:21">
      <c r="A32">
        <v>28</v>
      </c>
      <c r="B32" s="46" t="e">
        <f>'REKOD PRESTASI KELAS'!#REF!</f>
        <v>#REF!</v>
      </c>
      <c r="C32" s="46" t="e">
        <f>'REKOD PRESTASI KELAS'!#REF!</f>
        <v>#REF!</v>
      </c>
      <c r="D32" s="46" t="e">
        <f>'REKOD PRESTASI KELAS'!#REF!</f>
        <v>#REF!</v>
      </c>
      <c r="E32" s="46" t="e">
        <f>'REKOD PRESTASI KELAS'!#REF!</f>
        <v>#REF!</v>
      </c>
      <c r="F32" s="46" t="e">
        <f>'REKOD PRESTASI KELAS'!#REF!</f>
        <v>#REF!</v>
      </c>
      <c r="G32" s="46" t="e">
        <f>'REKOD PRESTASI KELAS'!#REF!</f>
        <v>#REF!</v>
      </c>
      <c r="H32" s="46" t="e">
        <f>'REKOD PRESTASI KELAS'!#REF!</f>
        <v>#REF!</v>
      </c>
      <c r="I32" s="46" t="e">
        <f>'REKOD PRESTASI KELAS'!#REF!</f>
        <v>#REF!</v>
      </c>
    </row>
    <row r="33" spans="1:9">
      <c r="A33">
        <v>29</v>
      </c>
      <c r="B33" s="46" t="e">
        <f>'REKOD PRESTASI KELAS'!#REF!</f>
        <v>#REF!</v>
      </c>
      <c r="C33" s="46" t="e">
        <f>'REKOD PRESTASI KELAS'!#REF!</f>
        <v>#REF!</v>
      </c>
      <c r="D33" s="46" t="e">
        <f>'REKOD PRESTASI KELAS'!#REF!</f>
        <v>#REF!</v>
      </c>
      <c r="E33" s="46" t="e">
        <f>'REKOD PRESTASI KELAS'!#REF!</f>
        <v>#REF!</v>
      </c>
      <c r="F33" s="46" t="e">
        <f>'REKOD PRESTASI KELAS'!#REF!</f>
        <v>#REF!</v>
      </c>
      <c r="G33" s="46" t="e">
        <f>'REKOD PRESTASI KELAS'!#REF!</f>
        <v>#REF!</v>
      </c>
      <c r="H33" s="46" t="e">
        <f>'REKOD PRESTASI KELAS'!#REF!</f>
        <v>#REF!</v>
      </c>
      <c r="I33" s="46" t="e">
        <f>'REKOD PRESTASI KELAS'!#REF!</f>
        <v>#REF!</v>
      </c>
    </row>
    <row r="34" spans="1:9">
      <c r="A34">
        <v>30</v>
      </c>
      <c r="B34" s="46" t="e">
        <f>'REKOD PRESTASI KELAS'!#REF!</f>
        <v>#REF!</v>
      </c>
      <c r="C34" s="46" t="e">
        <f>'REKOD PRESTASI KELAS'!#REF!</f>
        <v>#REF!</v>
      </c>
      <c r="D34" s="46" t="e">
        <f>'REKOD PRESTASI KELAS'!#REF!</f>
        <v>#REF!</v>
      </c>
      <c r="E34" s="46" t="e">
        <f>'REKOD PRESTASI KELAS'!#REF!</f>
        <v>#REF!</v>
      </c>
      <c r="F34" s="46" t="e">
        <f>'REKOD PRESTASI KELAS'!#REF!</f>
        <v>#REF!</v>
      </c>
      <c r="G34" s="46" t="e">
        <f>'REKOD PRESTASI KELAS'!#REF!</f>
        <v>#REF!</v>
      </c>
      <c r="H34" s="46" t="e">
        <f>'REKOD PRESTASI KELAS'!#REF!</f>
        <v>#REF!</v>
      </c>
      <c r="I34" s="46" t="e">
        <f>'REKOD PRESTASI KELAS'!#REF!</f>
        <v>#REF!</v>
      </c>
    </row>
    <row r="35" spans="1:9">
      <c r="B35" s="46"/>
    </row>
    <row r="36" spans="1:9">
      <c r="B36" s="46"/>
    </row>
    <row r="37" spans="1:9">
      <c r="B37" s="46"/>
    </row>
    <row r="38" spans="1:9">
      <c r="B38" s="46"/>
    </row>
    <row r="39" spans="1:9">
      <c r="B39" s="46"/>
    </row>
    <row r="40" spans="1:9">
      <c r="B40" s="46"/>
    </row>
    <row r="41" spans="1:9">
      <c r="B41" s="46"/>
    </row>
    <row r="42" spans="1:9">
      <c r="B42" s="46"/>
    </row>
    <row r="43" spans="1:9">
      <c r="B43" s="46"/>
    </row>
    <row r="44" spans="1:9">
      <c r="B44" s="46"/>
    </row>
    <row r="45" spans="1:9">
      <c r="B45" s="46"/>
    </row>
    <row r="46" spans="1:9">
      <c r="B46" s="46"/>
    </row>
    <row r="47" spans="1:9">
      <c r="B47" s="46"/>
    </row>
    <row r="48" spans="1:9">
      <c r="B48" s="46"/>
    </row>
    <row r="49" spans="2:2">
      <c r="B49" s="46"/>
    </row>
    <row r="50" spans="2:2">
      <c r="B50" s="46"/>
    </row>
    <row r="51" spans="2:2">
      <c r="B51" s="46"/>
    </row>
    <row r="52" spans="2:2">
      <c r="B52" s="46"/>
    </row>
    <row r="53" spans="2:2">
      <c r="B53" s="46"/>
    </row>
    <row r="54" spans="2:2">
      <c r="B54" s="46"/>
    </row>
    <row r="55" spans="2:2">
      <c r="B55" s="46"/>
    </row>
    <row r="56" spans="2:2">
      <c r="B56" s="46"/>
    </row>
    <row r="57" spans="2:2">
      <c r="B57" s="46"/>
    </row>
    <row r="58" spans="2:2">
      <c r="B58" s="46"/>
    </row>
    <row r="59" spans="2:2">
      <c r="B59" s="46"/>
    </row>
    <row r="60" spans="2:2">
      <c r="B60" s="46"/>
    </row>
  </sheetData>
  <mergeCells count="7">
    <mergeCell ref="B2:F2"/>
    <mergeCell ref="G2:I2"/>
    <mergeCell ref="J27:U27"/>
    <mergeCell ref="J1:U1"/>
    <mergeCell ref="K12:Q12"/>
    <mergeCell ref="L2:Q2"/>
    <mergeCell ref="L13:Q13"/>
  </mergeCells>
  <pageMargins left="0.7" right="0.7" top="0.75" bottom="0.75" header="0.3" footer="0.3"/>
  <pageSetup scale="7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U60"/>
  <sheetViews>
    <sheetView showGridLines="0" showRowColHeaders="0" view="pageBreakPreview" topLeftCell="J1" zoomScale="90" zoomScaleNormal="84" zoomScaleSheetLayoutView="90" workbookViewId="0">
      <selection activeCell="W47" sqref="W47"/>
    </sheetView>
  </sheetViews>
  <sheetFormatPr defaultRowHeight="15"/>
  <cols>
    <col min="1" max="7" width="9.140625" hidden="1" customWidth="1"/>
    <col min="8" max="8" width="8.140625" hidden="1" customWidth="1"/>
    <col min="9" max="9" width="8.5703125" hidden="1" customWidth="1"/>
  </cols>
  <sheetData>
    <row r="1" spans="1:21" ht="30" customHeight="1"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</row>
    <row r="2" spans="1:21">
      <c r="B2" s="105" t="s">
        <v>77</v>
      </c>
      <c r="C2" s="105"/>
      <c r="D2" s="105"/>
      <c r="E2" s="105"/>
      <c r="F2" s="105"/>
      <c r="G2" s="107" t="s">
        <v>78</v>
      </c>
      <c r="H2" s="107"/>
      <c r="I2" s="107"/>
      <c r="K2" t="s">
        <v>88</v>
      </c>
      <c r="L2" s="109" t="s">
        <v>1</v>
      </c>
      <c r="M2" s="109"/>
      <c r="N2" s="109"/>
      <c r="O2" s="109"/>
      <c r="P2" s="109"/>
      <c r="Q2" s="109"/>
    </row>
    <row r="3" spans="1:21">
      <c r="A3" t="s">
        <v>79</v>
      </c>
      <c r="B3" s="46" t="s">
        <v>16</v>
      </c>
      <c r="C3" t="s">
        <v>17</v>
      </c>
      <c r="D3" t="s">
        <v>18</v>
      </c>
      <c r="E3" t="s">
        <v>19</v>
      </c>
      <c r="F3" t="s">
        <v>20</v>
      </c>
      <c r="G3" t="s">
        <v>16</v>
      </c>
      <c r="H3" t="s">
        <v>17</v>
      </c>
      <c r="I3" t="s">
        <v>18</v>
      </c>
      <c r="K3" s="46"/>
      <c r="L3" s="55" t="s">
        <v>91</v>
      </c>
      <c r="M3" s="55" t="s">
        <v>92</v>
      </c>
      <c r="N3" s="55" t="s">
        <v>93</v>
      </c>
      <c r="O3" s="55" t="s">
        <v>94</v>
      </c>
      <c r="P3" s="55" t="s">
        <v>95</v>
      </c>
      <c r="Q3" s="55" t="s">
        <v>96</v>
      </c>
    </row>
    <row r="4" spans="1:21">
      <c r="A4">
        <v>1</v>
      </c>
      <c r="B4" s="46">
        <f>'REKOD PRESTASI KELAS'!E10</f>
        <v>0</v>
      </c>
      <c r="C4" s="46">
        <f>'REKOD PRESTASI KELAS'!F10</f>
        <v>0</v>
      </c>
      <c r="D4" s="46">
        <f>'REKOD PRESTASI KELAS'!G10</f>
        <v>0</v>
      </c>
      <c r="E4" s="46">
        <f>'REKOD PRESTASI KELAS'!H10</f>
        <v>0</v>
      </c>
      <c r="F4" s="46">
        <f>'REKOD PRESTASI KELAS'!I10</f>
        <v>0</v>
      </c>
      <c r="G4" s="46">
        <f>'REKOD PRESTASI KELAS'!J10</f>
        <v>0</v>
      </c>
      <c r="H4" s="46">
        <f>'REKOD PRESTASI KELAS'!K10</f>
        <v>0</v>
      </c>
      <c r="I4" s="46">
        <f>'REKOD PRESTASI KELAS'!L10</f>
        <v>0</v>
      </c>
      <c r="K4" t="s">
        <v>16</v>
      </c>
      <c r="L4">
        <f>COUNTIF(B4:B34,1)</f>
        <v>0</v>
      </c>
      <c r="M4">
        <f>COUNTIF(B4:B34,2)</f>
        <v>0</v>
      </c>
      <c r="N4">
        <f>COUNTIF(B4:B34,3)</f>
        <v>0</v>
      </c>
      <c r="O4">
        <f>COUNTIF(B4:B34,4)</f>
        <v>0</v>
      </c>
      <c r="P4">
        <f>COUNTIF(B4:B34,5)</f>
        <v>0</v>
      </c>
      <c r="Q4">
        <f>COUNTIF(B4:B34,6)</f>
        <v>0</v>
      </c>
    </row>
    <row r="5" spans="1:21">
      <c r="A5">
        <v>2</v>
      </c>
      <c r="B5" s="46">
        <f>'REKOD PRESTASI KELAS'!E11</f>
        <v>0</v>
      </c>
      <c r="C5" s="46">
        <f>'REKOD PRESTASI KELAS'!F11</f>
        <v>0</v>
      </c>
      <c r="D5" s="46">
        <f>'REKOD PRESTASI KELAS'!G11</f>
        <v>0</v>
      </c>
      <c r="E5" s="46">
        <f>'REKOD PRESTASI KELAS'!H11</f>
        <v>0</v>
      </c>
      <c r="F5" s="46">
        <f>'REKOD PRESTASI KELAS'!I11</f>
        <v>0</v>
      </c>
      <c r="G5" s="46">
        <f>'REKOD PRESTASI KELAS'!J11</f>
        <v>0</v>
      </c>
      <c r="H5" s="46">
        <f>'REKOD PRESTASI KELAS'!K11</f>
        <v>0</v>
      </c>
      <c r="I5" s="46">
        <f>'REKOD PRESTASI KELAS'!L11</f>
        <v>0</v>
      </c>
      <c r="K5" t="s">
        <v>17</v>
      </c>
      <c r="L5">
        <f>COUNTIF(C4:C35,1)</f>
        <v>0</v>
      </c>
      <c r="M5">
        <f>COUNTIF(C4:C35,2)</f>
        <v>0</v>
      </c>
      <c r="N5">
        <f>COUNTIF(C4:C35,3)</f>
        <v>0</v>
      </c>
      <c r="O5">
        <f t="shared" ref="O5" si="0">COUNTIF(B5:B35,4)</f>
        <v>0</v>
      </c>
      <c r="P5">
        <f t="shared" ref="P5" si="1">COUNTIF(B5:B35,5)</f>
        <v>0</v>
      </c>
      <c r="Q5">
        <f t="shared" ref="Q5" si="2">COUNTIF(B5:B35,6)</f>
        <v>0</v>
      </c>
    </row>
    <row r="6" spans="1:21">
      <c r="A6">
        <v>3</v>
      </c>
      <c r="B6" s="46">
        <f>'REKOD PRESTASI KELAS'!E12</f>
        <v>0</v>
      </c>
      <c r="C6" s="46">
        <f>'REKOD PRESTASI KELAS'!F12</f>
        <v>0</v>
      </c>
      <c r="D6" s="46">
        <f>'REKOD PRESTASI KELAS'!G12</f>
        <v>0</v>
      </c>
      <c r="E6" s="46">
        <f>'REKOD PRESTASI KELAS'!H12</f>
        <v>0</v>
      </c>
      <c r="F6" s="46">
        <f>'REKOD PRESTASI KELAS'!I12</f>
        <v>0</v>
      </c>
      <c r="G6" s="46">
        <f>'REKOD PRESTASI KELAS'!J12</f>
        <v>0</v>
      </c>
      <c r="H6" s="46">
        <f>'REKOD PRESTASI KELAS'!K12</f>
        <v>0</v>
      </c>
      <c r="I6" s="46">
        <f>'REKOD PRESTASI KELAS'!L12</f>
        <v>0</v>
      </c>
      <c r="K6" t="s">
        <v>18</v>
      </c>
      <c r="L6">
        <f>COUNTIF(D4:D35,1)</f>
        <v>0</v>
      </c>
      <c r="M6">
        <f>COUNTIF(D4:D35,2)</f>
        <v>0</v>
      </c>
      <c r="N6">
        <f>COUNTIF(D4:D35,3)</f>
        <v>0</v>
      </c>
      <c r="O6">
        <f>COUNTIF(D4:D35,4)</f>
        <v>0</v>
      </c>
      <c r="P6">
        <f>COUNTIF(D4:D35,5)</f>
        <v>0</v>
      </c>
      <c r="Q6">
        <f>COUNTIF(D4:D35,6)</f>
        <v>0</v>
      </c>
    </row>
    <row r="7" spans="1:21">
      <c r="A7">
        <v>4</v>
      </c>
      <c r="B7" s="46">
        <f>'REKOD PRESTASI KELAS'!E13</f>
        <v>0</v>
      </c>
      <c r="C7" s="46">
        <f>'REKOD PRESTASI KELAS'!F13</f>
        <v>0</v>
      </c>
      <c r="D7" s="46">
        <f>'REKOD PRESTASI KELAS'!G13</f>
        <v>0</v>
      </c>
      <c r="E7" s="46">
        <f>'REKOD PRESTASI KELAS'!H13</f>
        <v>0</v>
      </c>
      <c r="F7" s="46">
        <f>'REKOD PRESTASI KELAS'!I13</f>
        <v>0</v>
      </c>
      <c r="G7" s="46">
        <f>'REKOD PRESTASI KELAS'!J13</f>
        <v>0</v>
      </c>
      <c r="H7" s="46">
        <f>'REKOD PRESTASI KELAS'!K13</f>
        <v>0</v>
      </c>
      <c r="I7" s="46">
        <f>'REKOD PRESTASI KELAS'!L13</f>
        <v>0</v>
      </c>
      <c r="K7" t="s">
        <v>19</v>
      </c>
      <c r="L7">
        <f>COUNTIF(E4:E35,1)</f>
        <v>0</v>
      </c>
      <c r="M7">
        <f>COUNTIF(E4:E35,2)</f>
        <v>0</v>
      </c>
      <c r="N7">
        <f>COUNTIF(E4:E35,3)</f>
        <v>0</v>
      </c>
      <c r="O7">
        <f>COUNTIF(E4:E35,4)</f>
        <v>0</v>
      </c>
      <c r="P7">
        <f>COUNTIF(E4:E35,5)</f>
        <v>0</v>
      </c>
      <c r="Q7">
        <f>COUNTIF(E4:E35,6)</f>
        <v>0</v>
      </c>
    </row>
    <row r="8" spans="1:21">
      <c r="A8">
        <v>5</v>
      </c>
      <c r="B8" s="46">
        <f>'REKOD PRESTASI KELAS'!E14</f>
        <v>0</v>
      </c>
      <c r="C8" s="46">
        <f>'REKOD PRESTASI KELAS'!F14</f>
        <v>0</v>
      </c>
      <c r="D8" s="46">
        <f>'REKOD PRESTASI KELAS'!G14</f>
        <v>0</v>
      </c>
      <c r="E8" s="46">
        <f>'REKOD PRESTASI KELAS'!H14</f>
        <v>0</v>
      </c>
      <c r="F8" s="46">
        <f>'REKOD PRESTASI KELAS'!I14</f>
        <v>0</v>
      </c>
      <c r="G8" s="46">
        <f>'REKOD PRESTASI KELAS'!J14</f>
        <v>0</v>
      </c>
      <c r="H8" s="46">
        <f>'REKOD PRESTASI KELAS'!K14</f>
        <v>0</v>
      </c>
      <c r="I8" s="46">
        <f>'REKOD PRESTASI KELAS'!L14</f>
        <v>0</v>
      </c>
      <c r="K8" t="s">
        <v>20</v>
      </c>
      <c r="L8">
        <f>COUNTIF(F4:F35,1)</f>
        <v>0</v>
      </c>
      <c r="M8">
        <f>COUNTIF(F4:F35,2)</f>
        <v>0</v>
      </c>
      <c r="N8">
        <f>COUNTIF(F4:F35,3)</f>
        <v>0</v>
      </c>
      <c r="O8">
        <f>COUNTIF(F4:F35,4)</f>
        <v>0</v>
      </c>
      <c r="P8">
        <f>COUNTIF(F4:F35,5)</f>
        <v>0</v>
      </c>
      <c r="Q8">
        <f>COUNTIF(F4:F35,6)</f>
        <v>0</v>
      </c>
    </row>
    <row r="9" spans="1:21">
      <c r="A9">
        <v>6</v>
      </c>
      <c r="B9" s="46">
        <f>'REKOD PRESTASI KELAS'!E15</f>
        <v>0</v>
      </c>
      <c r="C9" s="46">
        <f>'REKOD PRESTASI KELAS'!F15</f>
        <v>0</v>
      </c>
      <c r="D9" s="46">
        <f>'REKOD PRESTASI KELAS'!G15</f>
        <v>0</v>
      </c>
      <c r="E9" s="46">
        <f>'REKOD PRESTASI KELAS'!H15</f>
        <v>0</v>
      </c>
      <c r="F9" s="46">
        <f>'REKOD PRESTASI KELAS'!I15</f>
        <v>0</v>
      </c>
      <c r="G9" s="46">
        <f>'REKOD PRESTASI KELAS'!J15</f>
        <v>0</v>
      </c>
      <c r="H9" s="46">
        <f>'REKOD PRESTASI KELAS'!K15</f>
        <v>0</v>
      </c>
      <c r="I9" s="46">
        <f>'REKOD PRESTASI KELAS'!L15</f>
        <v>0</v>
      </c>
    </row>
    <row r="10" spans="1:21">
      <c r="A10">
        <v>7</v>
      </c>
      <c r="B10" s="46">
        <f>'REKOD PRESTASI KELAS'!E16</f>
        <v>0</v>
      </c>
      <c r="C10" s="46">
        <f>'REKOD PRESTASI KELAS'!F16</f>
        <v>0</v>
      </c>
      <c r="D10" s="46">
        <f>'REKOD PRESTASI KELAS'!G16</f>
        <v>0</v>
      </c>
      <c r="E10" s="46">
        <f>'REKOD PRESTASI KELAS'!H16</f>
        <v>0</v>
      </c>
      <c r="F10" s="46">
        <f>'REKOD PRESTASI KELAS'!I16</f>
        <v>0</v>
      </c>
      <c r="G10" s="46">
        <f>'REKOD PRESTASI KELAS'!J16</f>
        <v>0</v>
      </c>
      <c r="H10" s="46">
        <f>'REKOD PRESTASI KELAS'!K16</f>
        <v>0</v>
      </c>
      <c r="I10" s="46">
        <f>'REKOD PRESTASI KELAS'!L16</f>
        <v>0</v>
      </c>
    </row>
    <row r="11" spans="1:21">
      <c r="A11">
        <v>8</v>
      </c>
      <c r="B11" s="46">
        <f>'REKOD PRESTASI KELAS'!E17</f>
        <v>0</v>
      </c>
      <c r="C11" s="46">
        <f>'REKOD PRESTASI KELAS'!F17</f>
        <v>0</v>
      </c>
      <c r="D11" s="46">
        <f>'REKOD PRESTASI KELAS'!G17</f>
        <v>0</v>
      </c>
      <c r="E11" s="46">
        <f>'REKOD PRESTASI KELAS'!H17</f>
        <v>0</v>
      </c>
      <c r="F11" s="46">
        <f>'REKOD PRESTASI KELAS'!I17</f>
        <v>0</v>
      </c>
      <c r="G11" s="46">
        <f>'REKOD PRESTASI KELAS'!J17</f>
        <v>0</v>
      </c>
      <c r="H11" s="46">
        <f>'REKOD PRESTASI KELAS'!K17</f>
        <v>0</v>
      </c>
      <c r="I11" s="46">
        <f>'REKOD PRESTASI KELAS'!L17</f>
        <v>0</v>
      </c>
    </row>
    <row r="12" spans="1:21">
      <c r="A12">
        <v>9</v>
      </c>
      <c r="B12" s="46">
        <f>'REKOD PRESTASI KELAS'!E18</f>
        <v>0</v>
      </c>
      <c r="C12" s="46">
        <f>'REKOD PRESTASI KELAS'!F18</f>
        <v>0</v>
      </c>
      <c r="D12" s="46">
        <f>'REKOD PRESTASI KELAS'!G18</f>
        <v>0</v>
      </c>
      <c r="E12" s="46">
        <f>'REKOD PRESTASI KELAS'!H18</f>
        <v>0</v>
      </c>
      <c r="F12" s="46">
        <f>'REKOD PRESTASI KELAS'!I18</f>
        <v>0</v>
      </c>
      <c r="G12" s="46">
        <f>'REKOD PRESTASI KELAS'!J18</f>
        <v>0</v>
      </c>
      <c r="H12" s="46">
        <f>'REKOD PRESTASI KELAS'!K18</f>
        <v>0</v>
      </c>
      <c r="I12" s="46">
        <f>'REKOD PRESTASI KELAS'!L18</f>
        <v>0</v>
      </c>
      <c r="K12" s="106" t="s">
        <v>89</v>
      </c>
      <c r="L12" s="106"/>
      <c r="M12" s="106"/>
      <c r="N12" s="106"/>
      <c r="O12" s="106"/>
      <c r="P12" s="106"/>
      <c r="Q12" s="106"/>
    </row>
    <row r="13" spans="1:21">
      <c r="A13">
        <v>10</v>
      </c>
      <c r="B13" s="46">
        <f>'REKOD PRESTASI KELAS'!E19</f>
        <v>0</v>
      </c>
      <c r="C13" s="46">
        <f>'REKOD PRESTASI KELAS'!F19</f>
        <v>0</v>
      </c>
      <c r="D13" s="46">
        <f>'REKOD PRESTASI KELAS'!G19</f>
        <v>0</v>
      </c>
      <c r="E13" s="46">
        <f>'REKOD PRESTASI KELAS'!H19</f>
        <v>0</v>
      </c>
      <c r="F13" s="46">
        <f>'REKOD PRESTASI KELAS'!I19</f>
        <v>0</v>
      </c>
      <c r="G13" s="46">
        <f>'REKOD PRESTASI KELAS'!J19</f>
        <v>0</v>
      </c>
      <c r="H13" s="46">
        <f>'REKOD PRESTASI KELAS'!K19</f>
        <v>0</v>
      </c>
      <c r="I13" s="46">
        <f>'REKOD PRESTASI KELAS'!L19</f>
        <v>0</v>
      </c>
      <c r="K13" t="s">
        <v>88</v>
      </c>
      <c r="L13" s="109" t="s">
        <v>1</v>
      </c>
      <c r="M13" s="109"/>
      <c r="N13" s="109"/>
      <c r="O13" s="109"/>
      <c r="P13" s="109"/>
      <c r="Q13" s="109"/>
    </row>
    <row r="14" spans="1:21">
      <c r="A14">
        <v>11</v>
      </c>
      <c r="B14" s="46">
        <f>'REKOD PRESTASI KELAS'!E20</f>
        <v>0</v>
      </c>
      <c r="C14" s="46">
        <f>'REKOD PRESTASI KELAS'!F20</f>
        <v>0</v>
      </c>
      <c r="D14" s="46">
        <f>'REKOD PRESTASI KELAS'!G20</f>
        <v>0</v>
      </c>
      <c r="E14" s="46">
        <f>'REKOD PRESTASI KELAS'!H20</f>
        <v>0</v>
      </c>
      <c r="F14" s="46">
        <f>'REKOD PRESTASI KELAS'!I20</f>
        <v>0</v>
      </c>
      <c r="G14" s="46">
        <f>'REKOD PRESTASI KELAS'!J20</f>
        <v>0</v>
      </c>
      <c r="H14" s="46">
        <f>'REKOD PRESTASI KELAS'!K20</f>
        <v>0</v>
      </c>
      <c r="I14" s="46">
        <f>'REKOD PRESTASI KELAS'!L20</f>
        <v>0</v>
      </c>
      <c r="K14" s="46"/>
      <c r="L14" s="55" t="s">
        <v>91</v>
      </c>
      <c r="M14" s="55" t="s">
        <v>92</v>
      </c>
      <c r="N14" s="55" t="s">
        <v>93</v>
      </c>
      <c r="O14" s="55" t="s">
        <v>94</v>
      </c>
      <c r="P14" s="55" t="s">
        <v>95</v>
      </c>
      <c r="Q14" s="55" t="s">
        <v>96</v>
      </c>
    </row>
    <row r="15" spans="1:21">
      <c r="A15">
        <v>12</v>
      </c>
      <c r="B15" s="46" t="e">
        <f>'REKOD PRESTASI KELAS'!#REF!</f>
        <v>#REF!</v>
      </c>
      <c r="C15" s="46" t="e">
        <f>'REKOD PRESTASI KELAS'!#REF!</f>
        <v>#REF!</v>
      </c>
      <c r="D15" s="46" t="e">
        <f>'REKOD PRESTASI KELAS'!#REF!</f>
        <v>#REF!</v>
      </c>
      <c r="E15" s="46" t="e">
        <f>'REKOD PRESTASI KELAS'!#REF!</f>
        <v>#REF!</v>
      </c>
      <c r="F15" s="46" t="e">
        <f>'REKOD PRESTASI KELAS'!#REF!</f>
        <v>#REF!</v>
      </c>
      <c r="G15" s="46" t="e">
        <f>'REKOD PRESTASI KELAS'!#REF!</f>
        <v>#REF!</v>
      </c>
      <c r="H15" s="46" t="e">
        <f>'REKOD PRESTASI KELAS'!#REF!</f>
        <v>#REF!</v>
      </c>
      <c r="I15" s="46" t="e">
        <f>'REKOD PRESTASI KELAS'!#REF!</f>
        <v>#REF!</v>
      </c>
      <c r="K15" t="s">
        <v>16</v>
      </c>
      <c r="L15">
        <f>COUNTIF(G4:G35,1)</f>
        <v>0</v>
      </c>
      <c r="M15">
        <f>COUNTIF(G4:G35,2)</f>
        <v>0</v>
      </c>
      <c r="N15">
        <f>COUNTIF(G4:G35,3)</f>
        <v>0</v>
      </c>
      <c r="O15">
        <f>COUNTIF(G4:G35,4)</f>
        <v>0</v>
      </c>
      <c r="P15">
        <f>COUNTIF(G4:G35,5)</f>
        <v>0</v>
      </c>
      <c r="Q15">
        <f>COUNTIF(G4:G35,6)</f>
        <v>0</v>
      </c>
    </row>
    <row r="16" spans="1:21">
      <c r="A16">
        <v>13</v>
      </c>
      <c r="B16" s="46" t="e">
        <f>'REKOD PRESTASI KELAS'!#REF!</f>
        <v>#REF!</v>
      </c>
      <c r="C16" s="46" t="e">
        <f>'REKOD PRESTASI KELAS'!#REF!</f>
        <v>#REF!</v>
      </c>
      <c r="D16" s="46" t="e">
        <f>'REKOD PRESTASI KELAS'!#REF!</f>
        <v>#REF!</v>
      </c>
      <c r="E16" s="46" t="e">
        <f>'REKOD PRESTASI KELAS'!#REF!</f>
        <v>#REF!</v>
      </c>
      <c r="F16" s="46" t="e">
        <f>'REKOD PRESTASI KELAS'!#REF!</f>
        <v>#REF!</v>
      </c>
      <c r="G16" s="46" t="e">
        <f>'REKOD PRESTASI KELAS'!#REF!</f>
        <v>#REF!</v>
      </c>
      <c r="H16" s="46" t="e">
        <f>'REKOD PRESTASI KELAS'!#REF!</f>
        <v>#REF!</v>
      </c>
      <c r="I16" s="46" t="e">
        <f>'REKOD PRESTASI KELAS'!#REF!</f>
        <v>#REF!</v>
      </c>
      <c r="K16" t="s">
        <v>17</v>
      </c>
      <c r="L16">
        <f>COUNTIF(H4:H35,1)</f>
        <v>0</v>
      </c>
      <c r="M16">
        <f>COUNTIF(H4:H35,2)</f>
        <v>0</v>
      </c>
      <c r="N16">
        <f>COUNTIF(H4:H35,3)</f>
        <v>0</v>
      </c>
      <c r="O16">
        <f>COUNTIF(H4:H35,4)</f>
        <v>0</v>
      </c>
      <c r="P16">
        <f>COUNTIF(H4:H35,5)</f>
        <v>0</v>
      </c>
      <c r="Q16">
        <f>COUNTIF(H4:H35,6)</f>
        <v>0</v>
      </c>
    </row>
    <row r="17" spans="1:21">
      <c r="A17">
        <v>14</v>
      </c>
      <c r="B17" s="46" t="e">
        <f>'REKOD PRESTASI KELAS'!#REF!</f>
        <v>#REF!</v>
      </c>
      <c r="C17" s="46" t="e">
        <f>'REKOD PRESTASI KELAS'!#REF!</f>
        <v>#REF!</v>
      </c>
      <c r="D17" s="46" t="e">
        <f>'REKOD PRESTASI KELAS'!#REF!</f>
        <v>#REF!</v>
      </c>
      <c r="E17" s="46" t="e">
        <f>'REKOD PRESTASI KELAS'!#REF!</f>
        <v>#REF!</v>
      </c>
      <c r="F17" s="46" t="e">
        <f>'REKOD PRESTASI KELAS'!#REF!</f>
        <v>#REF!</v>
      </c>
      <c r="G17" s="46" t="e">
        <f>'REKOD PRESTASI KELAS'!#REF!</f>
        <v>#REF!</v>
      </c>
      <c r="H17" s="46" t="e">
        <f>'REKOD PRESTASI KELAS'!#REF!</f>
        <v>#REF!</v>
      </c>
      <c r="I17" s="46" t="e">
        <f>'REKOD PRESTASI KELAS'!#REF!</f>
        <v>#REF!</v>
      </c>
      <c r="K17" t="s">
        <v>18</v>
      </c>
      <c r="L17">
        <f>COUNTIF(I4:I35,1)</f>
        <v>0</v>
      </c>
      <c r="M17">
        <f>COUNTIF(I4:I35,2)</f>
        <v>0</v>
      </c>
      <c r="N17">
        <f>COUNTIF(I4:I35,3)</f>
        <v>0</v>
      </c>
      <c r="O17">
        <f>COUNTIF(I4:I35,4)</f>
        <v>0</v>
      </c>
      <c r="P17">
        <f>COUNTIF(I4:I35,5)</f>
        <v>0</v>
      </c>
      <c r="Q17">
        <f>COUNTIF(I4:I35,6)</f>
        <v>0</v>
      </c>
    </row>
    <row r="18" spans="1:21">
      <c r="A18">
        <v>15</v>
      </c>
      <c r="B18" s="46" t="e">
        <f>'REKOD PRESTASI KELAS'!#REF!</f>
        <v>#REF!</v>
      </c>
      <c r="C18" s="46" t="e">
        <f>'REKOD PRESTASI KELAS'!#REF!</f>
        <v>#REF!</v>
      </c>
      <c r="D18" s="46" t="e">
        <f>'REKOD PRESTASI KELAS'!#REF!</f>
        <v>#REF!</v>
      </c>
      <c r="E18" s="46" t="e">
        <f>'REKOD PRESTASI KELAS'!#REF!</f>
        <v>#REF!</v>
      </c>
      <c r="F18" s="46" t="e">
        <f>'REKOD PRESTASI KELAS'!#REF!</f>
        <v>#REF!</v>
      </c>
      <c r="G18" s="46" t="e">
        <f>'REKOD PRESTASI KELAS'!#REF!</f>
        <v>#REF!</v>
      </c>
      <c r="H18" s="46" t="e">
        <f>'REKOD PRESTASI KELAS'!#REF!</f>
        <v>#REF!</v>
      </c>
      <c r="I18" s="46" t="e">
        <f>'REKOD PRESTASI KELAS'!#REF!</f>
        <v>#REF!</v>
      </c>
    </row>
    <row r="19" spans="1:21">
      <c r="A19">
        <v>16</v>
      </c>
      <c r="B19" s="46" t="e">
        <f>'REKOD PRESTASI KELAS'!#REF!</f>
        <v>#REF!</v>
      </c>
      <c r="C19" s="46" t="e">
        <f>'REKOD PRESTASI KELAS'!#REF!</f>
        <v>#REF!</v>
      </c>
      <c r="D19" s="46" t="e">
        <f>'REKOD PRESTASI KELAS'!#REF!</f>
        <v>#REF!</v>
      </c>
      <c r="E19" s="46" t="e">
        <f>'REKOD PRESTASI KELAS'!#REF!</f>
        <v>#REF!</v>
      </c>
      <c r="F19" s="46" t="e">
        <f>'REKOD PRESTASI KELAS'!#REF!</f>
        <v>#REF!</v>
      </c>
      <c r="G19" s="46" t="e">
        <f>'REKOD PRESTASI KELAS'!#REF!</f>
        <v>#REF!</v>
      </c>
      <c r="H19" s="46" t="e">
        <f>'REKOD PRESTASI KELAS'!#REF!</f>
        <v>#REF!</v>
      </c>
      <c r="I19" s="46" t="e">
        <f>'REKOD PRESTASI KELAS'!#REF!</f>
        <v>#REF!</v>
      </c>
    </row>
    <row r="20" spans="1:21">
      <c r="A20">
        <v>17</v>
      </c>
      <c r="B20" s="46" t="e">
        <f>'REKOD PRESTASI KELAS'!#REF!</f>
        <v>#REF!</v>
      </c>
      <c r="C20" s="46" t="e">
        <f>'REKOD PRESTASI KELAS'!#REF!</f>
        <v>#REF!</v>
      </c>
      <c r="D20" s="46" t="e">
        <f>'REKOD PRESTASI KELAS'!#REF!</f>
        <v>#REF!</v>
      </c>
      <c r="E20" s="46" t="e">
        <f>'REKOD PRESTASI KELAS'!#REF!</f>
        <v>#REF!</v>
      </c>
      <c r="F20" s="46" t="e">
        <f>'REKOD PRESTASI KELAS'!#REF!</f>
        <v>#REF!</v>
      </c>
      <c r="G20" s="46" t="e">
        <f>'REKOD PRESTASI KELAS'!#REF!</f>
        <v>#REF!</v>
      </c>
      <c r="H20" s="46" t="e">
        <f>'REKOD PRESTASI KELAS'!#REF!</f>
        <v>#REF!</v>
      </c>
      <c r="I20" s="46" t="e">
        <f>'REKOD PRESTASI KELAS'!#REF!</f>
        <v>#REF!</v>
      </c>
    </row>
    <row r="21" spans="1:21">
      <c r="A21">
        <v>18</v>
      </c>
      <c r="B21" s="46" t="e">
        <f>'REKOD PRESTASI KELAS'!#REF!</f>
        <v>#REF!</v>
      </c>
      <c r="C21" s="46" t="e">
        <f>'REKOD PRESTASI KELAS'!#REF!</f>
        <v>#REF!</v>
      </c>
      <c r="D21" s="46" t="e">
        <f>'REKOD PRESTASI KELAS'!#REF!</f>
        <v>#REF!</v>
      </c>
      <c r="E21" s="46" t="e">
        <f>'REKOD PRESTASI KELAS'!#REF!</f>
        <v>#REF!</v>
      </c>
      <c r="F21" s="46" t="e">
        <f>'REKOD PRESTASI KELAS'!#REF!</f>
        <v>#REF!</v>
      </c>
      <c r="G21" s="46" t="e">
        <f>'REKOD PRESTASI KELAS'!#REF!</f>
        <v>#REF!</v>
      </c>
      <c r="H21" s="46" t="e">
        <f>'REKOD PRESTASI KELAS'!#REF!</f>
        <v>#REF!</v>
      </c>
      <c r="I21" s="46" t="e">
        <f>'REKOD PRESTASI KELAS'!#REF!</f>
        <v>#REF!</v>
      </c>
    </row>
    <row r="22" spans="1:21">
      <c r="A22">
        <v>19</v>
      </c>
      <c r="B22" s="46" t="e">
        <f>'REKOD PRESTASI KELAS'!#REF!</f>
        <v>#REF!</v>
      </c>
      <c r="C22" s="46" t="e">
        <f>'REKOD PRESTASI KELAS'!#REF!</f>
        <v>#REF!</v>
      </c>
      <c r="D22" s="46" t="e">
        <f>'REKOD PRESTASI KELAS'!#REF!</f>
        <v>#REF!</v>
      </c>
      <c r="E22" s="46" t="e">
        <f>'REKOD PRESTASI KELAS'!#REF!</f>
        <v>#REF!</v>
      </c>
      <c r="F22" s="46" t="e">
        <f>'REKOD PRESTASI KELAS'!#REF!</f>
        <v>#REF!</v>
      </c>
      <c r="G22" s="46" t="e">
        <f>'REKOD PRESTASI KELAS'!#REF!</f>
        <v>#REF!</v>
      </c>
      <c r="H22" s="46" t="e">
        <f>'REKOD PRESTASI KELAS'!#REF!</f>
        <v>#REF!</v>
      </c>
      <c r="I22" s="46" t="e">
        <f>'REKOD PRESTASI KELAS'!#REF!</f>
        <v>#REF!</v>
      </c>
    </row>
    <row r="23" spans="1:21">
      <c r="A23">
        <v>20</v>
      </c>
      <c r="B23" s="46" t="e">
        <f>'REKOD PRESTASI KELAS'!#REF!</f>
        <v>#REF!</v>
      </c>
      <c r="C23" s="46" t="e">
        <f>'REKOD PRESTASI KELAS'!#REF!</f>
        <v>#REF!</v>
      </c>
      <c r="D23" s="46" t="e">
        <f>'REKOD PRESTASI KELAS'!#REF!</f>
        <v>#REF!</v>
      </c>
      <c r="E23" s="46" t="e">
        <f>'REKOD PRESTASI KELAS'!#REF!</f>
        <v>#REF!</v>
      </c>
      <c r="F23" s="46" t="e">
        <f>'REKOD PRESTASI KELAS'!#REF!</f>
        <v>#REF!</v>
      </c>
      <c r="G23" s="46" t="e">
        <f>'REKOD PRESTASI KELAS'!#REF!</f>
        <v>#REF!</v>
      </c>
      <c r="H23" s="46" t="e">
        <f>'REKOD PRESTASI KELAS'!#REF!</f>
        <v>#REF!</v>
      </c>
      <c r="I23" s="46" t="e">
        <f>'REKOD PRESTASI KELAS'!#REF!</f>
        <v>#REF!</v>
      </c>
    </row>
    <row r="24" spans="1:21">
      <c r="A24">
        <v>21</v>
      </c>
      <c r="B24" s="46" t="e">
        <f>'REKOD PRESTASI KELAS'!#REF!</f>
        <v>#REF!</v>
      </c>
      <c r="C24" s="46" t="e">
        <f>'REKOD PRESTASI KELAS'!#REF!</f>
        <v>#REF!</v>
      </c>
      <c r="D24" s="46" t="e">
        <f>'REKOD PRESTASI KELAS'!#REF!</f>
        <v>#REF!</v>
      </c>
      <c r="E24" s="46" t="e">
        <f>'REKOD PRESTASI KELAS'!#REF!</f>
        <v>#REF!</v>
      </c>
      <c r="F24" s="46" t="e">
        <f>'REKOD PRESTASI KELAS'!#REF!</f>
        <v>#REF!</v>
      </c>
      <c r="G24" s="46" t="e">
        <f>'REKOD PRESTASI KELAS'!#REF!</f>
        <v>#REF!</v>
      </c>
      <c r="H24" s="46" t="e">
        <f>'REKOD PRESTASI KELAS'!#REF!</f>
        <v>#REF!</v>
      </c>
      <c r="I24" s="46" t="e">
        <f>'REKOD PRESTASI KELAS'!#REF!</f>
        <v>#REF!</v>
      </c>
    </row>
    <row r="25" spans="1:21">
      <c r="A25">
        <v>22</v>
      </c>
      <c r="B25" s="46" t="e">
        <f>'REKOD PRESTASI KELAS'!#REF!</f>
        <v>#REF!</v>
      </c>
      <c r="C25" s="46" t="e">
        <f>'REKOD PRESTASI KELAS'!#REF!</f>
        <v>#REF!</v>
      </c>
      <c r="D25" s="46" t="e">
        <f>'REKOD PRESTASI KELAS'!#REF!</f>
        <v>#REF!</v>
      </c>
      <c r="E25" s="46" t="e">
        <f>'REKOD PRESTASI KELAS'!#REF!</f>
        <v>#REF!</v>
      </c>
      <c r="F25" s="46" t="e">
        <f>'REKOD PRESTASI KELAS'!#REF!</f>
        <v>#REF!</v>
      </c>
      <c r="G25" s="46" t="e">
        <f>'REKOD PRESTASI KELAS'!#REF!</f>
        <v>#REF!</v>
      </c>
      <c r="H25" s="46" t="e">
        <f>'REKOD PRESTASI KELAS'!#REF!</f>
        <v>#REF!</v>
      </c>
      <c r="I25" s="46" t="e">
        <f>'REKOD PRESTASI KELAS'!#REF!</f>
        <v>#REF!</v>
      </c>
    </row>
    <row r="26" spans="1:21">
      <c r="B26" s="46"/>
      <c r="C26" s="46"/>
      <c r="D26" s="46"/>
      <c r="E26" s="46"/>
      <c r="F26" s="46"/>
      <c r="G26" s="46"/>
      <c r="H26" s="46"/>
      <c r="I26" s="46"/>
    </row>
    <row r="27" spans="1:21" ht="23.25">
      <c r="A27">
        <v>23</v>
      </c>
      <c r="B27" s="46" t="e">
        <f>'REKOD PRESTASI KELAS'!#REF!</f>
        <v>#REF!</v>
      </c>
      <c r="C27" s="46" t="e">
        <f>'REKOD PRESTASI KELAS'!#REF!</f>
        <v>#REF!</v>
      </c>
      <c r="D27" s="46" t="e">
        <f>'REKOD PRESTASI KELAS'!#REF!</f>
        <v>#REF!</v>
      </c>
      <c r="E27" s="46" t="e">
        <f>'REKOD PRESTASI KELAS'!#REF!</f>
        <v>#REF!</v>
      </c>
      <c r="F27" s="46" t="e">
        <f>'REKOD PRESTASI KELAS'!#REF!</f>
        <v>#REF!</v>
      </c>
      <c r="G27" s="46" t="e">
        <f>'REKOD PRESTASI KELAS'!#REF!</f>
        <v>#REF!</v>
      </c>
      <c r="H27" s="46" t="e">
        <f>'REKOD PRESTASI KELAS'!#REF!</f>
        <v>#REF!</v>
      </c>
      <c r="I27" s="46" t="e">
        <f>'REKOD PRESTASI KELAS'!#REF!</f>
        <v>#REF!</v>
      </c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</row>
    <row r="28" spans="1:21">
      <c r="A28">
        <v>24</v>
      </c>
      <c r="B28" s="46" t="e">
        <f>'REKOD PRESTASI KELAS'!#REF!</f>
        <v>#REF!</v>
      </c>
      <c r="C28" s="46" t="e">
        <f>'REKOD PRESTASI KELAS'!#REF!</f>
        <v>#REF!</v>
      </c>
      <c r="D28" s="46" t="e">
        <f>'REKOD PRESTASI KELAS'!#REF!</f>
        <v>#REF!</v>
      </c>
      <c r="E28" s="46" t="e">
        <f>'REKOD PRESTASI KELAS'!#REF!</f>
        <v>#REF!</v>
      </c>
      <c r="F28" s="46" t="e">
        <f>'REKOD PRESTASI KELAS'!#REF!</f>
        <v>#REF!</v>
      </c>
      <c r="G28" s="46" t="e">
        <f>'REKOD PRESTASI KELAS'!#REF!</f>
        <v>#REF!</v>
      </c>
      <c r="H28" s="46" t="e">
        <f>'REKOD PRESTASI KELAS'!#REF!</f>
        <v>#REF!</v>
      </c>
      <c r="I28" s="46" t="e">
        <f>'REKOD PRESTASI KELAS'!#REF!</f>
        <v>#REF!</v>
      </c>
    </row>
    <row r="29" spans="1:21">
      <c r="A29">
        <v>25</v>
      </c>
      <c r="B29" s="46" t="e">
        <f>'REKOD PRESTASI KELAS'!#REF!</f>
        <v>#REF!</v>
      </c>
      <c r="C29" s="46" t="e">
        <f>'REKOD PRESTASI KELAS'!#REF!</f>
        <v>#REF!</v>
      </c>
      <c r="D29" s="46" t="e">
        <f>'REKOD PRESTASI KELAS'!#REF!</f>
        <v>#REF!</v>
      </c>
      <c r="E29" s="46" t="e">
        <f>'REKOD PRESTASI KELAS'!#REF!</f>
        <v>#REF!</v>
      </c>
      <c r="F29" s="46" t="e">
        <f>'REKOD PRESTASI KELAS'!#REF!</f>
        <v>#REF!</v>
      </c>
      <c r="G29" s="46" t="e">
        <f>'REKOD PRESTASI KELAS'!#REF!</f>
        <v>#REF!</v>
      </c>
      <c r="H29" s="46" t="e">
        <f>'REKOD PRESTASI KELAS'!#REF!</f>
        <v>#REF!</v>
      </c>
      <c r="I29" s="46" t="e">
        <f>'REKOD PRESTASI KELAS'!#REF!</f>
        <v>#REF!</v>
      </c>
    </row>
    <row r="30" spans="1:21">
      <c r="A30">
        <v>26</v>
      </c>
      <c r="B30" s="46" t="e">
        <f>'REKOD PRESTASI KELAS'!#REF!</f>
        <v>#REF!</v>
      </c>
      <c r="C30" s="46" t="e">
        <f>'REKOD PRESTASI KELAS'!#REF!</f>
        <v>#REF!</v>
      </c>
      <c r="D30" s="46" t="e">
        <f>'REKOD PRESTASI KELAS'!#REF!</f>
        <v>#REF!</v>
      </c>
      <c r="E30" s="46" t="e">
        <f>'REKOD PRESTASI KELAS'!#REF!</f>
        <v>#REF!</v>
      </c>
      <c r="F30" s="46" t="e">
        <f>'REKOD PRESTASI KELAS'!#REF!</f>
        <v>#REF!</v>
      </c>
      <c r="G30" s="46" t="e">
        <f>'REKOD PRESTASI KELAS'!#REF!</f>
        <v>#REF!</v>
      </c>
      <c r="H30" s="46" t="e">
        <f>'REKOD PRESTASI KELAS'!#REF!</f>
        <v>#REF!</v>
      </c>
      <c r="I30" s="46" t="e">
        <f>'REKOD PRESTASI KELAS'!#REF!</f>
        <v>#REF!</v>
      </c>
    </row>
    <row r="31" spans="1:21">
      <c r="A31">
        <v>27</v>
      </c>
      <c r="B31" s="46" t="e">
        <f>'REKOD PRESTASI KELAS'!#REF!</f>
        <v>#REF!</v>
      </c>
      <c r="C31" s="46" t="e">
        <f>'REKOD PRESTASI KELAS'!#REF!</f>
        <v>#REF!</v>
      </c>
      <c r="D31" s="46" t="e">
        <f>'REKOD PRESTASI KELAS'!#REF!</f>
        <v>#REF!</v>
      </c>
      <c r="E31" s="46" t="e">
        <f>'REKOD PRESTASI KELAS'!#REF!</f>
        <v>#REF!</v>
      </c>
      <c r="F31" s="46" t="e">
        <f>'REKOD PRESTASI KELAS'!#REF!</f>
        <v>#REF!</v>
      </c>
      <c r="G31" s="46" t="e">
        <f>'REKOD PRESTASI KELAS'!#REF!</f>
        <v>#REF!</v>
      </c>
      <c r="H31" s="46" t="e">
        <f>'REKOD PRESTASI KELAS'!#REF!</f>
        <v>#REF!</v>
      </c>
      <c r="I31" s="46" t="e">
        <f>'REKOD PRESTASI KELAS'!#REF!</f>
        <v>#REF!</v>
      </c>
    </row>
    <row r="32" spans="1:21">
      <c r="A32">
        <v>28</v>
      </c>
      <c r="B32" s="46" t="e">
        <f>'REKOD PRESTASI KELAS'!#REF!</f>
        <v>#REF!</v>
      </c>
      <c r="C32" s="46" t="e">
        <f>'REKOD PRESTASI KELAS'!#REF!</f>
        <v>#REF!</v>
      </c>
      <c r="D32" s="46" t="e">
        <f>'REKOD PRESTASI KELAS'!#REF!</f>
        <v>#REF!</v>
      </c>
      <c r="E32" s="46" t="e">
        <f>'REKOD PRESTASI KELAS'!#REF!</f>
        <v>#REF!</v>
      </c>
      <c r="F32" s="46" t="e">
        <f>'REKOD PRESTASI KELAS'!#REF!</f>
        <v>#REF!</v>
      </c>
      <c r="G32" s="46" t="e">
        <f>'REKOD PRESTASI KELAS'!#REF!</f>
        <v>#REF!</v>
      </c>
      <c r="H32" s="46" t="e">
        <f>'REKOD PRESTASI KELAS'!#REF!</f>
        <v>#REF!</v>
      </c>
      <c r="I32" s="46" t="e">
        <f>'REKOD PRESTASI KELAS'!#REF!</f>
        <v>#REF!</v>
      </c>
    </row>
    <row r="33" spans="1:9">
      <c r="A33">
        <v>29</v>
      </c>
      <c r="B33" s="46" t="e">
        <f>'REKOD PRESTASI KELAS'!#REF!</f>
        <v>#REF!</v>
      </c>
      <c r="C33" s="46" t="e">
        <f>'REKOD PRESTASI KELAS'!#REF!</f>
        <v>#REF!</v>
      </c>
      <c r="D33" s="46" t="e">
        <f>'REKOD PRESTASI KELAS'!#REF!</f>
        <v>#REF!</v>
      </c>
      <c r="E33" s="46" t="e">
        <f>'REKOD PRESTASI KELAS'!#REF!</f>
        <v>#REF!</v>
      </c>
      <c r="F33" s="46" t="e">
        <f>'REKOD PRESTASI KELAS'!#REF!</f>
        <v>#REF!</v>
      </c>
      <c r="G33" s="46" t="e">
        <f>'REKOD PRESTASI KELAS'!#REF!</f>
        <v>#REF!</v>
      </c>
      <c r="H33" s="46" t="e">
        <f>'REKOD PRESTASI KELAS'!#REF!</f>
        <v>#REF!</v>
      </c>
      <c r="I33" s="46" t="e">
        <f>'REKOD PRESTASI KELAS'!#REF!</f>
        <v>#REF!</v>
      </c>
    </row>
    <row r="34" spans="1:9">
      <c r="A34">
        <v>30</v>
      </c>
      <c r="B34" s="46" t="e">
        <f>'REKOD PRESTASI KELAS'!#REF!</f>
        <v>#REF!</v>
      </c>
      <c r="C34" s="46" t="e">
        <f>'REKOD PRESTASI KELAS'!#REF!</f>
        <v>#REF!</v>
      </c>
      <c r="D34" s="46" t="e">
        <f>'REKOD PRESTASI KELAS'!#REF!</f>
        <v>#REF!</v>
      </c>
      <c r="E34" s="46" t="e">
        <f>'REKOD PRESTASI KELAS'!#REF!</f>
        <v>#REF!</v>
      </c>
      <c r="F34" s="46" t="e">
        <f>'REKOD PRESTASI KELAS'!#REF!</f>
        <v>#REF!</v>
      </c>
      <c r="G34" s="46" t="e">
        <f>'REKOD PRESTASI KELAS'!#REF!</f>
        <v>#REF!</v>
      </c>
      <c r="H34" s="46" t="e">
        <f>'REKOD PRESTASI KELAS'!#REF!</f>
        <v>#REF!</v>
      </c>
      <c r="I34" s="46" t="e">
        <f>'REKOD PRESTASI KELAS'!#REF!</f>
        <v>#REF!</v>
      </c>
    </row>
    <row r="35" spans="1:9">
      <c r="B35" s="46"/>
    </row>
    <row r="36" spans="1:9">
      <c r="B36" s="46"/>
    </row>
    <row r="37" spans="1:9">
      <c r="B37" s="46"/>
    </row>
    <row r="38" spans="1:9">
      <c r="B38" s="46"/>
    </row>
    <row r="39" spans="1:9">
      <c r="B39" s="46"/>
    </row>
    <row r="40" spans="1:9">
      <c r="B40" s="46"/>
    </row>
    <row r="41" spans="1:9">
      <c r="B41" s="46"/>
    </row>
    <row r="42" spans="1:9">
      <c r="B42" s="46"/>
    </row>
    <row r="43" spans="1:9">
      <c r="B43" s="46"/>
    </row>
    <row r="44" spans="1:9">
      <c r="B44" s="46"/>
    </row>
    <row r="45" spans="1:9">
      <c r="B45" s="46"/>
    </row>
    <row r="46" spans="1:9">
      <c r="B46" s="46"/>
    </row>
    <row r="47" spans="1:9">
      <c r="B47" s="46"/>
    </row>
    <row r="48" spans="1:9">
      <c r="B48" s="46"/>
    </row>
    <row r="49" spans="2:2">
      <c r="B49" s="46"/>
    </row>
    <row r="50" spans="2:2">
      <c r="B50" s="46"/>
    </row>
    <row r="51" spans="2:2">
      <c r="B51" s="46"/>
    </row>
    <row r="52" spans="2:2">
      <c r="B52" s="46"/>
    </row>
    <row r="53" spans="2:2">
      <c r="B53" s="46"/>
    </row>
    <row r="54" spans="2:2">
      <c r="B54" s="46"/>
    </row>
    <row r="55" spans="2:2">
      <c r="B55" s="46"/>
    </row>
    <row r="56" spans="2:2">
      <c r="B56" s="46"/>
    </row>
    <row r="57" spans="2:2">
      <c r="B57" s="46"/>
    </row>
    <row r="58" spans="2:2">
      <c r="B58" s="46"/>
    </row>
    <row r="59" spans="2:2">
      <c r="B59" s="46"/>
    </row>
    <row r="60" spans="2:2">
      <c r="B60" s="46"/>
    </row>
  </sheetData>
  <mergeCells count="7">
    <mergeCell ref="J27:U27"/>
    <mergeCell ref="J1:U1"/>
    <mergeCell ref="B2:F2"/>
    <mergeCell ref="G2:I2"/>
    <mergeCell ref="L2:Q2"/>
    <mergeCell ref="K12:Q12"/>
    <mergeCell ref="L13:Q13"/>
  </mergeCells>
  <pageMargins left="0.7" right="0.7" top="0.75" bottom="0.75" header="0.3" footer="0.3"/>
  <pageSetup scale="7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4"/>
  <dimension ref="A1:C130"/>
  <sheetViews>
    <sheetView topLeftCell="A19" zoomScale="80" zoomScaleNormal="80" workbookViewId="0">
      <selection activeCell="B82" sqref="B82"/>
    </sheetView>
  </sheetViews>
  <sheetFormatPr defaultRowHeight="14.25"/>
  <cols>
    <col min="1" max="1" width="9.140625" style="1"/>
    <col min="2" max="2" width="102.7109375" style="9" customWidth="1"/>
    <col min="3" max="3" width="64.42578125" style="1" customWidth="1"/>
    <col min="4" max="4" width="15" style="1" customWidth="1"/>
    <col min="5" max="16384" width="9.140625" style="1"/>
  </cols>
  <sheetData>
    <row r="1" spans="1:3">
      <c r="A1" s="1" t="s">
        <v>6</v>
      </c>
    </row>
    <row r="3" spans="1:3" ht="22.5" customHeight="1">
      <c r="A3" s="10" t="s">
        <v>21</v>
      </c>
      <c r="B3" s="11"/>
    </row>
    <row r="4" spans="1:3" ht="20.100000000000001" customHeight="1">
      <c r="B4" s="51" t="s">
        <v>16</v>
      </c>
    </row>
    <row r="5" spans="1:3" ht="20.100000000000001" customHeight="1">
      <c r="A5" s="3" t="s">
        <v>1</v>
      </c>
      <c r="B5" s="12" t="s">
        <v>5</v>
      </c>
    </row>
    <row r="6" spans="1:3" ht="42" customHeight="1">
      <c r="A6" s="3">
        <v>1</v>
      </c>
      <c r="B6" s="4" t="s">
        <v>40</v>
      </c>
      <c r="C6" s="4"/>
    </row>
    <row r="7" spans="1:3" ht="45.75" customHeight="1">
      <c r="A7" s="3">
        <v>2</v>
      </c>
      <c r="B7" s="4" t="s">
        <v>41</v>
      </c>
      <c r="C7" s="5"/>
    </row>
    <row r="8" spans="1:3" ht="35.25" customHeight="1">
      <c r="A8" s="3">
        <v>3</v>
      </c>
      <c r="B8" s="4" t="s">
        <v>27</v>
      </c>
      <c r="C8" s="2"/>
    </row>
    <row r="9" spans="1:3" ht="34.5" customHeight="1">
      <c r="A9" s="3">
        <v>4</v>
      </c>
      <c r="B9" s="4" t="s">
        <v>42</v>
      </c>
      <c r="C9" s="2"/>
    </row>
    <row r="10" spans="1:3" ht="43.5" customHeight="1">
      <c r="A10" s="3">
        <v>5</v>
      </c>
      <c r="B10" s="4" t="s">
        <v>28</v>
      </c>
      <c r="C10" s="2"/>
    </row>
    <row r="11" spans="1:3" ht="46.5" customHeight="1">
      <c r="A11" s="3">
        <v>6</v>
      </c>
      <c r="B11" s="4" t="s">
        <v>43</v>
      </c>
      <c r="C11" s="2"/>
    </row>
    <row r="14" spans="1:3" ht="20.100000000000001" customHeight="1">
      <c r="B14" s="51" t="s">
        <v>17</v>
      </c>
    </row>
    <row r="15" spans="1:3" ht="20.100000000000001" customHeight="1">
      <c r="A15" s="3" t="s">
        <v>1</v>
      </c>
      <c r="B15" s="12" t="s">
        <v>5</v>
      </c>
    </row>
    <row r="16" spans="1:3" ht="32.25" customHeight="1">
      <c r="A16" s="3">
        <v>1</v>
      </c>
      <c r="B16" s="4" t="s">
        <v>29</v>
      </c>
      <c r="C16" s="4"/>
    </row>
    <row r="17" spans="1:3" ht="37.5" customHeight="1">
      <c r="A17" s="3">
        <v>2</v>
      </c>
      <c r="B17" s="4" t="s">
        <v>30</v>
      </c>
      <c r="C17" s="5"/>
    </row>
    <row r="18" spans="1:3" ht="33" customHeight="1">
      <c r="A18" s="3">
        <v>3</v>
      </c>
      <c r="B18" s="4" t="s">
        <v>31</v>
      </c>
      <c r="C18" s="2"/>
    </row>
    <row r="19" spans="1:3" ht="36" customHeight="1">
      <c r="A19" s="3">
        <v>4</v>
      </c>
      <c r="B19" s="4" t="s">
        <v>44</v>
      </c>
      <c r="C19" s="2"/>
    </row>
    <row r="20" spans="1:3" ht="50.1" customHeight="1">
      <c r="A20" s="3">
        <v>5</v>
      </c>
      <c r="B20" s="4" t="s">
        <v>45</v>
      </c>
      <c r="C20" s="2"/>
    </row>
    <row r="21" spans="1:3" ht="50.1" customHeight="1">
      <c r="A21" s="3">
        <v>6</v>
      </c>
      <c r="B21" s="4" t="s">
        <v>32</v>
      </c>
      <c r="C21" s="2"/>
    </row>
    <row r="24" spans="1:3" ht="20.100000000000001" customHeight="1">
      <c r="B24" s="51" t="s">
        <v>18</v>
      </c>
    </row>
    <row r="25" spans="1:3" ht="20.100000000000001" customHeight="1">
      <c r="A25" s="3" t="s">
        <v>1</v>
      </c>
      <c r="B25" s="12" t="s">
        <v>5</v>
      </c>
    </row>
    <row r="26" spans="1:3" ht="20.100000000000001" customHeight="1">
      <c r="A26" s="3">
        <v>1</v>
      </c>
      <c r="B26" s="4" t="s">
        <v>46</v>
      </c>
      <c r="C26" s="4"/>
    </row>
    <row r="27" spans="1:3" ht="30" customHeight="1">
      <c r="A27" s="3">
        <v>2</v>
      </c>
      <c r="B27" s="2" t="s">
        <v>47</v>
      </c>
      <c r="C27" s="5"/>
    </row>
    <row r="28" spans="1:3" ht="33.950000000000003" customHeight="1">
      <c r="A28" s="3">
        <v>3</v>
      </c>
      <c r="B28" s="2" t="s">
        <v>48</v>
      </c>
      <c r="C28" s="2"/>
    </row>
    <row r="29" spans="1:3" ht="33.950000000000003" customHeight="1">
      <c r="A29" s="3">
        <v>4</v>
      </c>
      <c r="B29" s="2" t="s">
        <v>49</v>
      </c>
      <c r="C29" s="2"/>
    </row>
    <row r="30" spans="1:3" ht="33.950000000000003" customHeight="1">
      <c r="A30" s="3">
        <v>5</v>
      </c>
      <c r="B30" s="2" t="s">
        <v>50</v>
      </c>
      <c r="C30" s="2"/>
    </row>
    <row r="31" spans="1:3" ht="50.1" customHeight="1">
      <c r="A31" s="3">
        <v>6</v>
      </c>
      <c r="B31" s="2" t="s">
        <v>51</v>
      </c>
      <c r="C31" s="2"/>
    </row>
    <row r="34" spans="1:3" ht="20.100000000000001" customHeight="1">
      <c r="B34" s="51" t="s">
        <v>19</v>
      </c>
    </row>
    <row r="35" spans="1:3" ht="20.100000000000001" customHeight="1">
      <c r="A35" s="3" t="s">
        <v>1</v>
      </c>
      <c r="B35" s="12" t="s">
        <v>5</v>
      </c>
    </row>
    <row r="36" spans="1:3" ht="35.25" customHeight="1">
      <c r="A36" s="3">
        <v>1</v>
      </c>
      <c r="B36" s="2" t="s">
        <v>52</v>
      </c>
      <c r="C36" s="4"/>
    </row>
    <row r="37" spans="1:3" ht="33" customHeight="1">
      <c r="A37" s="3">
        <v>2</v>
      </c>
      <c r="B37" s="2" t="s">
        <v>53</v>
      </c>
      <c r="C37" s="5"/>
    </row>
    <row r="38" spans="1:3" ht="30" customHeight="1">
      <c r="A38" s="3">
        <v>3</v>
      </c>
      <c r="B38" s="2" t="s">
        <v>55</v>
      </c>
      <c r="C38" s="2"/>
    </row>
    <row r="39" spans="1:3" ht="35.1" customHeight="1">
      <c r="A39" s="3">
        <v>4</v>
      </c>
      <c r="B39" s="2" t="s">
        <v>54</v>
      </c>
      <c r="C39" s="2"/>
    </row>
    <row r="40" spans="1:3" ht="35.1" customHeight="1">
      <c r="A40" s="3">
        <v>5</v>
      </c>
      <c r="B40" s="2" t="s">
        <v>56</v>
      </c>
      <c r="C40" s="2"/>
    </row>
    <row r="41" spans="1:3" ht="50.1" customHeight="1">
      <c r="A41" s="3">
        <v>6</v>
      </c>
      <c r="B41" s="2" t="s">
        <v>57</v>
      </c>
      <c r="C41" s="2"/>
    </row>
    <row r="44" spans="1:3" ht="20.100000000000001" customHeight="1">
      <c r="B44" s="51" t="s">
        <v>20</v>
      </c>
    </row>
    <row r="45" spans="1:3" ht="20.100000000000001" customHeight="1">
      <c r="A45" s="3" t="s">
        <v>1</v>
      </c>
      <c r="B45" s="12" t="s">
        <v>5</v>
      </c>
    </row>
    <row r="46" spans="1:3" ht="33" customHeight="1">
      <c r="A46" s="3">
        <v>1</v>
      </c>
      <c r="B46" s="4" t="s">
        <v>33</v>
      </c>
    </row>
    <row r="47" spans="1:3" ht="28.5" customHeight="1">
      <c r="A47" s="3">
        <v>2</v>
      </c>
      <c r="B47" s="7" t="s">
        <v>34</v>
      </c>
    </row>
    <row r="48" spans="1:3" ht="38.25" customHeight="1">
      <c r="A48" s="3">
        <v>3</v>
      </c>
      <c r="B48" s="7" t="s">
        <v>58</v>
      </c>
    </row>
    <row r="49" spans="1:2" ht="36.75" customHeight="1">
      <c r="A49" s="3">
        <v>4</v>
      </c>
      <c r="B49" s="7" t="s">
        <v>35</v>
      </c>
    </row>
    <row r="50" spans="1:2" ht="45" customHeight="1">
      <c r="A50" s="3">
        <v>5</v>
      </c>
      <c r="B50" s="7" t="s">
        <v>36</v>
      </c>
    </row>
    <row r="51" spans="1:2" ht="40.5" customHeight="1">
      <c r="A51" s="3">
        <v>6</v>
      </c>
      <c r="B51" s="7" t="s">
        <v>37</v>
      </c>
    </row>
    <row r="54" spans="1:2" ht="20.100000000000001" customHeight="1">
      <c r="A54" s="13" t="s">
        <v>22</v>
      </c>
      <c r="B54" s="14"/>
    </row>
    <row r="55" spans="1:2" ht="20.100000000000001" customHeight="1">
      <c r="B55" s="11" t="s">
        <v>16</v>
      </c>
    </row>
    <row r="56" spans="1:2" ht="26.25" customHeight="1">
      <c r="A56" s="3" t="s">
        <v>1</v>
      </c>
      <c r="B56" s="12" t="s">
        <v>5</v>
      </c>
    </row>
    <row r="57" spans="1:2" ht="39.950000000000003" customHeight="1">
      <c r="A57" s="3">
        <v>1</v>
      </c>
      <c r="B57" s="4" t="s">
        <v>63</v>
      </c>
    </row>
    <row r="58" spans="1:2" ht="38.25" customHeight="1">
      <c r="A58" s="3">
        <v>2</v>
      </c>
      <c r="B58" s="4" t="s">
        <v>62</v>
      </c>
    </row>
    <row r="59" spans="1:2" ht="39.950000000000003" customHeight="1">
      <c r="A59" s="3">
        <v>3</v>
      </c>
      <c r="B59" s="4" t="s">
        <v>61</v>
      </c>
    </row>
    <row r="60" spans="1:2" ht="39.950000000000003" customHeight="1">
      <c r="A60" s="3">
        <v>4</v>
      </c>
      <c r="B60" s="4" t="s">
        <v>60</v>
      </c>
    </row>
    <row r="61" spans="1:2" ht="46.5" customHeight="1">
      <c r="A61" s="3">
        <v>5</v>
      </c>
      <c r="B61" s="4" t="s">
        <v>59</v>
      </c>
    </row>
    <row r="62" spans="1:2" ht="28.5">
      <c r="A62" s="3">
        <v>6</v>
      </c>
      <c r="B62" s="4" t="s">
        <v>38</v>
      </c>
    </row>
    <row r="64" spans="1:2" ht="20.100000000000001" customHeight="1"/>
    <row r="65" spans="1:2" ht="20.100000000000001" customHeight="1">
      <c r="B65" s="11" t="s">
        <v>17</v>
      </c>
    </row>
    <row r="66" spans="1:2" ht="25.5" customHeight="1">
      <c r="A66" s="3" t="s">
        <v>1</v>
      </c>
      <c r="B66" s="12" t="s">
        <v>5</v>
      </c>
    </row>
    <row r="67" spans="1:2" ht="26.25" customHeight="1">
      <c r="A67" s="3">
        <v>1</v>
      </c>
      <c r="B67" s="4" t="s">
        <v>64</v>
      </c>
    </row>
    <row r="68" spans="1:2" ht="36.75" customHeight="1">
      <c r="A68" s="3">
        <v>2</v>
      </c>
      <c r="B68" s="4" t="s">
        <v>65</v>
      </c>
    </row>
    <row r="69" spans="1:2" ht="38.25" customHeight="1">
      <c r="A69" s="3">
        <v>3</v>
      </c>
      <c r="B69" s="4" t="s">
        <v>66</v>
      </c>
    </row>
    <row r="70" spans="1:2" ht="47.25" customHeight="1">
      <c r="A70" s="3">
        <v>4</v>
      </c>
      <c r="B70" s="4" t="s">
        <v>67</v>
      </c>
    </row>
    <row r="71" spans="1:2" ht="38.25" customHeight="1">
      <c r="A71" s="3">
        <v>5</v>
      </c>
      <c r="B71" s="4" t="s">
        <v>68</v>
      </c>
    </row>
    <row r="72" spans="1:2" ht="48.75" customHeight="1">
      <c r="A72" s="3">
        <v>6</v>
      </c>
      <c r="B72" s="4" t="s">
        <v>69</v>
      </c>
    </row>
    <row r="74" spans="1:2" ht="20.100000000000001" customHeight="1"/>
    <row r="75" spans="1:2" ht="18.75" customHeight="1">
      <c r="B75" s="11" t="s">
        <v>18</v>
      </c>
    </row>
    <row r="76" spans="1:2" ht="24.75" customHeight="1">
      <c r="A76" s="3" t="s">
        <v>1</v>
      </c>
      <c r="B76" s="12" t="s">
        <v>5</v>
      </c>
    </row>
    <row r="77" spans="1:2" ht="37.5" customHeight="1">
      <c r="A77" s="3">
        <v>1</v>
      </c>
      <c r="B77" s="4" t="s">
        <v>70</v>
      </c>
    </row>
    <row r="78" spans="1:2" ht="35.25" customHeight="1">
      <c r="A78" s="3">
        <v>2</v>
      </c>
      <c r="B78" s="2" t="s">
        <v>71</v>
      </c>
    </row>
    <row r="79" spans="1:2" ht="57">
      <c r="A79" s="3">
        <v>3</v>
      </c>
      <c r="B79" s="2" t="s">
        <v>72</v>
      </c>
    </row>
    <row r="80" spans="1:2" ht="51.75" customHeight="1">
      <c r="A80" s="3">
        <v>4</v>
      </c>
      <c r="B80" s="2" t="s">
        <v>73</v>
      </c>
    </row>
    <row r="81" spans="1:2" ht="43.5" customHeight="1">
      <c r="A81" s="3">
        <v>5</v>
      </c>
      <c r="B81" s="2" t="s">
        <v>74</v>
      </c>
    </row>
    <row r="82" spans="1:2" ht="41.25" customHeight="1">
      <c r="A82" s="3">
        <v>6</v>
      </c>
      <c r="B82" s="2" t="s">
        <v>75</v>
      </c>
    </row>
    <row r="86" spans="1:2">
      <c r="A86" s="3"/>
      <c r="B86" s="12"/>
    </row>
    <row r="87" spans="1:2">
      <c r="A87" s="3"/>
      <c r="B87" s="2"/>
    </row>
    <row r="88" spans="1:2">
      <c r="A88" s="3"/>
      <c r="B88" s="2"/>
    </row>
    <row r="89" spans="1:2">
      <c r="A89" s="3"/>
      <c r="B89" s="2"/>
    </row>
    <row r="90" spans="1:2">
      <c r="A90" s="3"/>
      <c r="B90" s="2"/>
    </row>
    <row r="91" spans="1:2">
      <c r="A91" s="3"/>
      <c r="B91" s="2"/>
    </row>
    <row r="92" spans="1:2">
      <c r="A92" s="3"/>
      <c r="B92" s="2"/>
    </row>
    <row r="96" spans="1:2">
      <c r="A96" s="3"/>
      <c r="B96" s="12"/>
    </row>
    <row r="97" spans="1:2">
      <c r="A97" s="3"/>
      <c r="B97" s="4"/>
    </row>
    <row r="98" spans="1:2">
      <c r="A98" s="3"/>
      <c r="B98" s="7"/>
    </row>
    <row r="99" spans="1:2">
      <c r="A99" s="3"/>
      <c r="B99" s="7"/>
    </row>
    <row r="100" spans="1:2">
      <c r="A100" s="3"/>
      <c r="B100" s="7"/>
    </row>
    <row r="101" spans="1:2">
      <c r="A101" s="3"/>
      <c r="B101" s="7"/>
    </row>
    <row r="102" spans="1:2">
      <c r="A102" s="3"/>
      <c r="B102" s="7"/>
    </row>
    <row r="104" spans="1:2">
      <c r="A104" s="3"/>
      <c r="B104" s="12"/>
    </row>
    <row r="105" spans="1:2">
      <c r="A105" s="3"/>
      <c r="B105" s="7"/>
    </row>
    <row r="106" spans="1:2">
      <c r="A106" s="3"/>
      <c r="B106" s="7"/>
    </row>
    <row r="107" spans="1:2">
      <c r="A107" s="3"/>
      <c r="B107" s="7"/>
    </row>
    <row r="108" spans="1:2">
      <c r="A108" s="3"/>
      <c r="B108" s="7"/>
    </row>
    <row r="109" spans="1:2">
      <c r="A109" s="3"/>
      <c r="B109" s="7"/>
    </row>
    <row r="110" spans="1:2">
      <c r="A110" s="3"/>
      <c r="B110" s="7"/>
    </row>
    <row r="114" spans="1:2">
      <c r="A114" s="3"/>
      <c r="B114" s="12"/>
    </row>
    <row r="115" spans="1:2">
      <c r="A115" s="3"/>
      <c r="B115" s="7"/>
    </row>
    <row r="116" spans="1:2">
      <c r="A116" s="3"/>
      <c r="B116" s="7"/>
    </row>
    <row r="117" spans="1:2">
      <c r="A117" s="3"/>
      <c r="B117" s="7"/>
    </row>
    <row r="118" spans="1:2">
      <c r="A118" s="3"/>
      <c r="B118" s="7"/>
    </row>
    <row r="119" spans="1:2">
      <c r="A119" s="3"/>
      <c r="B119" s="7"/>
    </row>
    <row r="120" spans="1:2">
      <c r="A120" s="3"/>
      <c r="B120" s="7"/>
    </row>
    <row r="125" spans="1:2">
      <c r="A125" s="3"/>
      <c r="B125" s="4"/>
    </row>
    <row r="126" spans="1:2">
      <c r="A126" s="3"/>
      <c r="B126" s="5"/>
    </row>
    <row r="127" spans="1:2">
      <c r="A127" s="3"/>
      <c r="B127" s="2"/>
    </row>
    <row r="128" spans="1:2">
      <c r="A128" s="3"/>
      <c r="B128" s="2"/>
    </row>
    <row r="129" spans="1:2">
      <c r="A129" s="3"/>
      <c r="B129" s="2"/>
    </row>
    <row r="130" spans="1:2">
      <c r="A130" s="3"/>
      <c r="B13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REKOD PRESTASI KELAS</vt:lpstr>
      <vt:lpstr>LAPORAN MURID(INVIDU)</vt:lpstr>
      <vt:lpstr>GRAF</vt:lpstr>
      <vt:lpstr>GRAF (2)</vt:lpstr>
      <vt:lpstr>GRAF (3)</vt:lpstr>
      <vt:lpstr>DATA PERNYATAAN BAND</vt:lpstr>
      <vt:lpstr>'REKOD PRESTASI KELAS'!Print_Area</vt:lpstr>
      <vt:lpstr>'REKOD PRESTASI KELAS'!Print_Titles</vt:lpstr>
    </vt:vector>
  </TitlesOfParts>
  <Company>Acer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NB04</cp:lastModifiedBy>
  <cp:lastPrinted>2013-07-29T04:17:46Z</cp:lastPrinted>
  <dcterms:created xsi:type="dcterms:W3CDTF">2013-07-10T02:44:08Z</dcterms:created>
  <dcterms:modified xsi:type="dcterms:W3CDTF">2014-02-11T07:27:27Z</dcterms:modified>
</cp:coreProperties>
</file>

<file path=userCustomization/customUI.xml><?xml version="1.0" encoding="utf-8"?>
<mso:customUI xmlns:mso="http://schemas.microsoft.com/office/2006/01/customui">
  <mso:ribbon>
    <mso:qat>
      <mso:documentControls>
        <mso:control idQ="mso:FormControlComboBox" visible="true"/>
      </mso:documentControls>
    </mso:qat>
  </mso:ribbon>
</mso:customUI>
</file>