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F24" i="2" l="1"/>
  <c r="F23" i="2"/>
  <c r="F22" i="2"/>
  <c r="F21" i="2"/>
  <c r="F20" i="2"/>
  <c r="P43" i="4" l="1"/>
  <c r="O43" i="4"/>
  <c r="N43" i="4"/>
  <c r="M43" i="4"/>
  <c r="L43" i="4"/>
  <c r="K43" i="4"/>
  <c r="F56" i="2" l="1"/>
  <c r="H43" i="4"/>
  <c r="G43" i="4"/>
  <c r="F43" i="4"/>
  <c r="H26" i="4"/>
  <c r="G26" i="4"/>
  <c r="F26" i="4"/>
  <c r="P8" i="4"/>
  <c r="O8" i="4"/>
  <c r="N8" i="4"/>
  <c r="H8" i="4"/>
  <c r="G8" i="4"/>
  <c r="F8" i="4"/>
  <c r="M3" i="4"/>
  <c r="H4" i="4"/>
  <c r="H3" i="4"/>
  <c r="J24" i="4"/>
  <c r="K9" i="2"/>
  <c r="K8" i="2"/>
  <c r="K7" i="2"/>
  <c r="E15" i="2" s="1"/>
  <c r="E17" i="2" s="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O91" i="4" s="1"/>
  <c r="P78" i="4"/>
  <c r="B94" i="4"/>
  <c r="J94" i="4"/>
  <c r="C96" i="4"/>
  <c r="D96" i="4"/>
  <c r="E96" i="4"/>
  <c r="F96" i="4"/>
  <c r="G96" i="4"/>
  <c r="G109" i="4" s="1"/>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O162" i="4" s="1"/>
  <c r="P149" i="4"/>
  <c r="B165" i="4"/>
  <c r="J165" i="4"/>
  <c r="C167" i="4"/>
  <c r="D167" i="4"/>
  <c r="E167" i="4"/>
  <c r="F167" i="4"/>
  <c r="G167" i="4"/>
  <c r="G180" i="4" s="1"/>
  <c r="H167" i="4"/>
  <c r="K167" i="4"/>
  <c r="L167" i="4"/>
  <c r="M167" i="4"/>
  <c r="N167" i="4"/>
  <c r="O167" i="4"/>
  <c r="P167" i="4"/>
  <c r="B183" i="4"/>
  <c r="J183" i="4"/>
  <c r="C185" i="4"/>
  <c r="G198" i="4" s="1"/>
  <c r="D185" i="4"/>
  <c r="E185" i="4"/>
  <c r="F185" i="4"/>
  <c r="G185" i="4"/>
  <c r="H185" i="4"/>
  <c r="K185" i="4"/>
  <c r="L185" i="4"/>
  <c r="M185" i="4"/>
  <c r="N185" i="4"/>
  <c r="O185" i="4"/>
  <c r="P185" i="4"/>
  <c r="C203" i="4"/>
  <c r="D203" i="4"/>
  <c r="E203" i="4"/>
  <c r="F203" i="4"/>
  <c r="G203" i="4"/>
  <c r="H203" i="4"/>
  <c r="B1" i="2"/>
  <c r="B2" i="2"/>
  <c r="B3" i="2"/>
  <c r="B4" i="2"/>
  <c r="D13" i="2"/>
  <c r="B6" i="2"/>
  <c r="B20"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I20" i="2"/>
  <c r="J20" i="2" s="1"/>
  <c r="D21" i="2"/>
  <c r="E21" i="2"/>
  <c r="I21" i="2"/>
  <c r="J21" i="2" s="1"/>
  <c r="D22" i="2"/>
  <c r="E22" i="2"/>
  <c r="I22" i="2"/>
  <c r="J22" i="2" s="1"/>
  <c r="D23" i="2"/>
  <c r="E23" i="2"/>
  <c r="I23" i="2"/>
  <c r="J23" i="2" s="1"/>
  <c r="D24" i="2"/>
  <c r="E24" i="2"/>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c r="D32" i="2"/>
  <c r="E32" i="2"/>
  <c r="F32" i="2" s="1"/>
  <c r="I32" i="2"/>
  <c r="J32" i="2" s="1"/>
  <c r="D33" i="2"/>
  <c r="E33" i="2"/>
  <c r="F33" i="2" s="1"/>
  <c r="I33" i="2"/>
  <c r="J33" i="2"/>
  <c r="D34" i="2"/>
  <c r="E34" i="2"/>
  <c r="F34" i="2" s="1"/>
  <c r="I34" i="2"/>
  <c r="J34" i="2" s="1"/>
  <c r="D35" i="2"/>
  <c r="E35" i="2"/>
  <c r="F35" i="2" s="1"/>
  <c r="I35" i="2"/>
  <c r="J35" i="2"/>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56" i="4"/>
  <c r="O39" i="4" l="1"/>
  <c r="O109" i="4"/>
  <c r="O180" i="4"/>
  <c r="G126" i="4"/>
  <c r="G91" i="4"/>
  <c r="G56" i="4"/>
  <c r="O21" i="4"/>
  <c r="G39" i="4"/>
  <c r="G216" i="4"/>
  <c r="O198" i="4"/>
  <c r="G162" i="4"/>
  <c r="O144" i="4"/>
  <c r="G144" i="4"/>
  <c r="O126" i="4"/>
  <c r="O74" i="4"/>
  <c r="G74" i="4"/>
  <c r="G21"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Memahami frasa, ungkapan yang sering digunakan dan
          mesej ringkas pada tahap sangat terhad. Ia memerlukan
          sokongan dan bimbingan daripada guru.
</t>
        </r>
        <r>
          <rPr>
            <b/>
            <sz val="9"/>
            <color indexed="81"/>
            <rFont val="Tahoma"/>
            <family val="2"/>
          </rPr>
          <t>TP2:</t>
        </r>
        <r>
          <rPr>
            <sz val="9"/>
            <color indexed="81"/>
            <rFont val="Tahoma"/>
            <family val="2"/>
          </rPr>
          <t xml:space="preserve">  Memahami frasa, ungkapan yang sering digunakan dan
          mesej ringkas pada tahap terhad. Memerlukan sedikit
          bimbingan guru.
</t>
        </r>
        <r>
          <rPr>
            <b/>
            <sz val="9"/>
            <color indexed="81"/>
            <rFont val="Tahoma"/>
            <family val="2"/>
          </rPr>
          <t>TP3:</t>
        </r>
        <r>
          <rPr>
            <sz val="9"/>
            <color indexed="81"/>
            <rFont val="Tahoma"/>
            <family val="2"/>
          </rPr>
          <t xml:space="preserve">  Memahami frasa, ungkapan yang sering digunakan dan
          mesej ringkas pada tahap memuaskan tanpa bimbingan
          guru.
</t>
        </r>
        <r>
          <rPr>
            <b/>
            <sz val="9"/>
            <color indexed="81"/>
            <rFont val="Tahoma"/>
            <family val="2"/>
          </rPr>
          <t>TP4:</t>
        </r>
        <r>
          <rPr>
            <sz val="9"/>
            <color indexed="81"/>
            <rFont val="Tahoma"/>
            <family val="2"/>
          </rPr>
          <t xml:space="preserve">  Memahami frasa, ungkapan yang sering digunakan dan
          mesej ringkas pada tahap yang baik. Mengamalkan
          pembelajaran kendiri yang minimum.
</t>
        </r>
        <r>
          <rPr>
            <b/>
            <sz val="9"/>
            <color indexed="81"/>
            <rFont val="Tahoma"/>
            <family val="2"/>
          </rPr>
          <t>TP5:</t>
        </r>
        <r>
          <rPr>
            <sz val="9"/>
            <color indexed="81"/>
            <rFont val="Tahoma"/>
            <family val="2"/>
          </rPr>
          <t xml:space="preserve">  Memahami frasa, ungkapan yang sering digunakan dan
          mesej ringkas pada tahap sangat baik dan berkesan.
          Mudah mempelajari bahasa dengan sendiri.
</t>
        </r>
        <r>
          <rPr>
            <b/>
            <sz val="9"/>
            <color indexed="81"/>
            <rFont val="Tahoma"/>
            <family val="2"/>
          </rPr>
          <t>TP6:</t>
        </r>
        <r>
          <rPr>
            <sz val="9"/>
            <color indexed="81"/>
            <rFont val="Tahoma"/>
            <family val="2"/>
          </rPr>
          <t xml:space="preserve">  Memahami frasa,  ungkapan yang sering digunakan dan
          mesej ringkas dengan  cekap dan berkesan serta
          mengamalkan pembelajaran autonomi. Menjadi model
          murid.</t>
        </r>
      </text>
    </comment>
    <comment ref="F11" authorId="0" shapeId="0">
      <text>
        <r>
          <rPr>
            <b/>
            <sz val="9"/>
            <color indexed="81"/>
            <rFont val="Tahoma"/>
            <family val="2"/>
          </rPr>
          <t xml:space="preserve">TAHAP PENGUASAAN 
TP1:  </t>
        </r>
        <r>
          <rPr>
            <sz val="9"/>
            <color indexed="81"/>
            <rFont val="Tahoma"/>
            <family val="2"/>
          </rPr>
          <t>Mengenal pasti maklumat khusus yang dapat diramal
          dalam dokumen / teks yang mudah dan pendek dengan
          cara yang tidak memadai. Memerlukan sokongan dan
          bantuan dari guru.</t>
        </r>
        <r>
          <rPr>
            <b/>
            <sz val="9"/>
            <color indexed="81"/>
            <rFont val="Tahoma"/>
            <family val="2"/>
          </rPr>
          <t xml:space="preserve">
TP2:  </t>
        </r>
        <r>
          <rPr>
            <sz val="9"/>
            <color indexed="81"/>
            <rFont val="Tahoma"/>
            <family val="2"/>
          </rPr>
          <t xml:space="preserve">Mengenal pasti maklumat khusus yang dapat diramal
          dalam dokumen / teks yang mudah dan pendek pada
          tahap sederhana. Memerlukan panduan dan sedikit
          bimbingan guru. </t>
        </r>
        <r>
          <rPr>
            <b/>
            <sz val="9"/>
            <color indexed="81"/>
            <rFont val="Tahoma"/>
            <family val="2"/>
          </rPr>
          <t xml:space="preserve">
TP3: </t>
        </r>
        <r>
          <rPr>
            <sz val="9"/>
            <color indexed="81"/>
            <rFont val="Tahoma"/>
            <family val="2"/>
          </rPr>
          <t xml:space="preserve"> Mengenal pasti maklumat khusus yang dapat diramal
          dalam dokumen / teks yang mudah dan pendek pada
          tahap memuaskan tanpa bimbingan guru.</t>
        </r>
        <r>
          <rPr>
            <b/>
            <sz val="9"/>
            <color indexed="81"/>
            <rFont val="Tahoma"/>
            <family val="2"/>
          </rPr>
          <t xml:space="preserve">
TP4:  </t>
        </r>
        <r>
          <rPr>
            <sz val="9"/>
            <color indexed="81"/>
            <rFont val="Tahoma"/>
            <family val="2"/>
          </rPr>
          <t>Mengenal pasti maklumat khusus yang dapat diramal
          dalam dokumen / teks yang mudah dan pendek pada
          tahap yang baik. Mengamalkan pembelajaran kendiri
          dengan cara yang minimum.</t>
        </r>
        <r>
          <rPr>
            <b/>
            <sz val="9"/>
            <color indexed="81"/>
            <rFont val="Tahoma"/>
            <family val="2"/>
          </rPr>
          <t xml:space="preserve">
TP5:  </t>
        </r>
        <r>
          <rPr>
            <sz val="9"/>
            <color indexed="81"/>
            <rFont val="Tahoma"/>
            <family val="2"/>
          </rPr>
          <t xml:space="preserve">Mengenal pasti maklumat khusus yang dapat diramal
          dalam dokumen / teks yang mudah dan pendek pada
          tahap sangat baik dan mengamalkan pembelajaran
          kendiri. Menggunakan bahasa dengan mudah dan
          berkesan.   </t>
        </r>
        <r>
          <rPr>
            <b/>
            <sz val="9"/>
            <color indexed="81"/>
            <rFont val="Tahoma"/>
            <family val="2"/>
          </rPr>
          <t xml:space="preserve">
TP6:  </t>
        </r>
        <r>
          <rPr>
            <sz val="9"/>
            <color indexed="81"/>
            <rFont val="Tahoma"/>
            <family val="2"/>
          </rPr>
          <t>Mengenal pasti  maklumat khusus yang dapat diramal
          dalam dokumen / teks yang mudah dan pendek pada
          tahap cemerlang. Mengamalkan pembelajaran
          autonomi dan menjadi model murid.</t>
        </r>
        <r>
          <rPr>
            <b/>
            <sz val="9"/>
            <color indexed="81"/>
            <rFont val="Tahoma"/>
            <family val="2"/>
          </rPr>
          <t xml:space="preserve"> </t>
        </r>
        <r>
          <rPr>
            <sz val="9"/>
            <color indexed="81"/>
            <rFont val="Tahoma"/>
            <family val="2"/>
          </rPr>
          <t xml:space="preserve">
 </t>
        </r>
      </text>
    </comment>
    <comment ref="G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Menggunakan frasa untuk menerangkan secara ringkas
          mengenai keluarga dan orang lain, keadaan hidup
          mereka, aktiviti harian mereka dan aktiviti profesional
          mereka semasa atau  terkini pada tahap sangat  terhad.
          Memerlukan  bimbingan  dan sokongan guru.
</t>
        </r>
        <r>
          <rPr>
            <b/>
            <sz val="9"/>
            <color indexed="81"/>
            <rFont val="Tahoma"/>
            <family val="2"/>
          </rPr>
          <t>TP2:</t>
        </r>
        <r>
          <rPr>
            <sz val="9"/>
            <color indexed="81"/>
            <rFont val="Tahoma"/>
            <family val="2"/>
          </rPr>
          <t xml:space="preserve">  Menggunakan frasa untuk menerangkan secara ringkas
          mengenai keluarga dan orang lain, keadaan hidup
          mereka, aktiviti harian mereka dan aktiviti profesional
          mereka semasa atau terkini  pada tahap sederhana. Perlu
          diorientasikan dalam pembelajaran dan pemerolehan
          kemahiran bahasa. 
</t>
        </r>
        <r>
          <rPr>
            <b/>
            <sz val="9"/>
            <color indexed="81"/>
            <rFont val="Tahoma"/>
            <family val="2"/>
          </rPr>
          <t>TP3:</t>
        </r>
        <r>
          <rPr>
            <sz val="9"/>
            <color indexed="81"/>
            <rFont val="Tahoma"/>
            <family val="2"/>
          </rPr>
          <t xml:space="preserve">  Menggunakan frasa untuk menerangkan secara ringkas
          mengenai keluarga dan orang lain, keadaan hidup
          mereka, aktiviti harian mereka dan aktiviti profesional
          mereka semasa atau terkini pada tahap memuaskan.
          Mengamalkan pembelajaran tanpa bimbingan guru.
</t>
        </r>
        <r>
          <rPr>
            <b/>
            <sz val="9"/>
            <color indexed="81"/>
            <rFont val="Tahoma"/>
            <family val="2"/>
          </rPr>
          <t>TP4:</t>
        </r>
        <r>
          <rPr>
            <sz val="9"/>
            <color indexed="81"/>
            <rFont val="Tahoma"/>
            <family val="2"/>
          </rPr>
          <t xml:space="preserve">  Menggunakan frasa untuk menerangkan secara ringkas
          mengenai keluarga dan orang lain, keadaan hidup
          mereka, aktiviti harian mereka dan aktiviti profesional
          mereka semasa atau terkini dengan mudah dan berkesan
          pada tahap baik. Mengamalkan pembelajaran kendiri
         dengan cara yang minimum.  
</t>
        </r>
        <r>
          <rPr>
            <b/>
            <sz val="9"/>
            <color indexed="81"/>
            <rFont val="Tahoma"/>
            <family val="2"/>
          </rPr>
          <t>TP5:</t>
        </r>
        <r>
          <rPr>
            <sz val="9"/>
            <color indexed="81"/>
            <rFont val="Tahoma"/>
            <family val="2"/>
          </rPr>
          <t xml:space="preserve">  Menggunakan siri kalimat atau ungkapan secara spontan untuk
          menggambarkan dengan mudah tentang keluarga dan orang
          lain, keadaan hidup mereka, aktiviti harian mereka dan aktiviti
          profesional mereka semasa atau terkini. Mudah untuk
          mempelajari bahasa dengan sendiri.
</t>
        </r>
        <r>
          <rPr>
            <b/>
            <sz val="9"/>
            <color indexed="81"/>
            <rFont val="Tahoma"/>
            <family val="2"/>
          </rPr>
          <t>TP6:</t>
        </r>
        <r>
          <rPr>
            <sz val="9"/>
            <color indexed="81"/>
            <rFont val="Tahoma"/>
            <family val="2"/>
          </rPr>
          <t xml:space="preserve">  Menggunakan siri kalimat atau ungkapan secara spontan untuk
          menggambarkan  tentang keluarga dan orang lain, keadaan hidup
          mereka, aktiviti harian mereka dan aktiviti profesional mereka
          yang terkini dengan mudah dan berkesan pada tahap cemerlang.
         Mengamalkan pembelajaran autonomi dan menjadi model murid.</t>
        </r>
      </text>
    </comment>
    <comment ref="H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Menulis nota, mesej dan surat tidak rasmi yang mudah untuk
          menyampaikan maklumat yang jelas pada tahap sangat
          terhad. Memerlukan bimbingan  dan sokongan   guru.
</t>
        </r>
        <r>
          <rPr>
            <b/>
            <sz val="9"/>
            <color indexed="81"/>
            <rFont val="Tahoma"/>
            <family val="2"/>
          </rPr>
          <t>TP2</t>
        </r>
        <r>
          <rPr>
            <sz val="9"/>
            <color indexed="81"/>
            <rFont val="Tahoma"/>
            <family val="2"/>
          </rPr>
          <t xml:space="preserve">:  Menulis nota, mesej dan surat tidak rasmi yang mudah
          untuk menyampaikan maklumat yang jelas pada tahap
          terhad. Memerlukan sedikit bimbingan dalam kemahiran
          berbahasa
</t>
        </r>
        <r>
          <rPr>
            <b/>
            <sz val="9"/>
            <color indexed="81"/>
            <rFont val="Tahoma"/>
            <family val="2"/>
          </rPr>
          <t>TP3:</t>
        </r>
        <r>
          <rPr>
            <sz val="9"/>
            <color indexed="81"/>
            <rFont val="Tahoma"/>
            <family val="2"/>
          </rPr>
          <t xml:space="preserve">  Menulis nota, mesej dan surat tidak rasmi yang mudah untuk
          menyampaikan maklumat yang jelas pada tahap memuaskan
          dan mampu menguasai pembelajaran kendiri tanpa
          bimbingan.
</t>
        </r>
        <r>
          <rPr>
            <b/>
            <sz val="9"/>
            <color indexed="81"/>
            <rFont val="Tahoma"/>
            <family val="2"/>
          </rPr>
          <t>TP4:</t>
        </r>
        <r>
          <rPr>
            <sz val="9"/>
            <color indexed="81"/>
            <rFont val="Tahoma"/>
            <family val="2"/>
          </rPr>
          <t xml:space="preserve"> Menulis nota, mesej dan surat tidak rasmi yang mudah untuk
          menyampaikan maklumat yang jelas pada tahap yang baik.
          Menggunakan bahasa dengan mudah dan berkesan.
          Mengamalkan pembelajaran kendiri.   
</t>
        </r>
        <r>
          <rPr>
            <b/>
            <sz val="9"/>
            <color indexed="81"/>
            <rFont val="Tahoma"/>
            <family val="2"/>
          </rPr>
          <t xml:space="preserve">TP5: </t>
        </r>
        <r>
          <rPr>
            <sz val="9"/>
            <color indexed="81"/>
            <rFont val="Tahoma"/>
            <family val="2"/>
          </rPr>
          <t xml:space="preserve"> Menulis nota, mesej dan surat tidak rasmi yang mudah untuk
          menyampaikan maklumat yang jelas dan terperinci pada
          tahap sangat baik. Berfikiran kritis dan kreatif tanpa
          bimbingan. 
</t>
        </r>
        <r>
          <rPr>
            <b/>
            <sz val="9"/>
            <color indexed="81"/>
            <rFont val="Tahoma"/>
            <family val="2"/>
          </rPr>
          <t>TP6</t>
        </r>
        <r>
          <rPr>
            <sz val="9"/>
            <color indexed="81"/>
            <rFont val="Tahoma"/>
            <family val="2"/>
          </rPr>
          <t>:  Menulis nota, mesej dan surat tidak rasmi yang mudah
          untuk menyampaikan maklumat yang jelas dan teratur pada
          tahap cemerlang. Berfikiran kritis, kreatif dan inovatif.
           Mengamalkan pembelajaran kendiri dan menjadi model
           murid.</t>
        </r>
      </text>
    </comment>
    <comment ref="I11" authorId="0" shapeId="0">
      <text>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Menulis nota, mesej dan surat tidak rasmi yang mudah untuk
         menyampaikan maklumat yang jelas pada tahap sangat terhad.
         Memerlukan bimbingan  dan sokongan   guru.
</t>
        </r>
        <r>
          <rPr>
            <b/>
            <sz val="9"/>
            <color indexed="81"/>
            <rFont val="Tahoma"/>
            <family val="2"/>
          </rPr>
          <t>TP2:</t>
        </r>
        <r>
          <rPr>
            <sz val="9"/>
            <color indexed="81"/>
            <rFont val="Tahoma"/>
            <family val="2"/>
          </rPr>
          <t xml:space="preserve">  Menulis nota, mesej dan surat tidak rasmi yang mudah untuk
          menyampaikan maklumat yang jelas pada tahap terhad.
          Memerlukan sedikit bimbingan dalam kemahiran berbahasa.
</t>
        </r>
        <r>
          <rPr>
            <b/>
            <sz val="9"/>
            <color indexed="81"/>
            <rFont val="Tahoma"/>
            <family val="2"/>
          </rPr>
          <t>TP3:</t>
        </r>
        <r>
          <rPr>
            <sz val="9"/>
            <color indexed="81"/>
            <rFont val="Tahoma"/>
            <family val="2"/>
          </rPr>
          <t xml:space="preserve">  Menulis nota, mesej dan surat tidak rasmi yang mudah untuk
          menyampaikan maklumat yang jelas pada tahap memuaskan
          dan mampu menguasai pembelajaran kendiri tanpa bimbingan
</t>
        </r>
        <r>
          <rPr>
            <b/>
            <sz val="9"/>
            <color indexed="81"/>
            <rFont val="Tahoma"/>
            <family val="2"/>
          </rPr>
          <t xml:space="preserve">TP4: </t>
        </r>
        <r>
          <rPr>
            <sz val="9"/>
            <color indexed="81"/>
            <rFont val="Tahoma"/>
            <family val="2"/>
          </rPr>
          <t xml:space="preserve"> Menulis nota, mesej dan surat tidak rasmi yang mudah untuk
          menyampaikan maklumat yang jelas pada tahap yang baik.
          Menggunakan bahasa dengan mudah dan berkesan.
          Mengamalkan pembelajaran kendiri. 
</t>
        </r>
        <r>
          <rPr>
            <b/>
            <sz val="9"/>
            <color indexed="81"/>
            <rFont val="Tahoma"/>
            <family val="2"/>
          </rPr>
          <t>TP5:</t>
        </r>
        <r>
          <rPr>
            <sz val="9"/>
            <color indexed="81"/>
            <rFont val="Tahoma"/>
            <family val="2"/>
          </rPr>
          <t xml:space="preserve">  Menulis nota, mesej dan surat tidak rasmi yang mudah untuk
          menyampaikan maklumat yang jelas dan terperinci pada tahap
          sangat baik. Berfikiran kritis dan kreatif tanpa bimbingan.
</t>
        </r>
        <r>
          <rPr>
            <b/>
            <sz val="9"/>
            <color indexed="81"/>
            <rFont val="Tahoma"/>
            <family val="2"/>
          </rPr>
          <t>TP6:</t>
        </r>
        <r>
          <rPr>
            <sz val="9"/>
            <color indexed="81"/>
            <rFont val="Tahoma"/>
            <family val="2"/>
          </rPr>
          <t xml:space="preserve">  Menulis nota, mesej dan surat tidak rasmi yang mudah untuk
          menyampaikan maklumat yang jelas dan teratur pada tahap
          cemerlang. Berfikiran kritis, kreatif dan inovatif. Mengamalkan
          pembelajaran kendiri dan menjadi model murid.</t>
        </r>
      </text>
    </comment>
  </commentList>
</comments>
</file>

<file path=xl/sharedStrings.xml><?xml version="1.0" encoding="utf-8"?>
<sst xmlns="http://schemas.openxmlformats.org/spreadsheetml/2006/main" count="466" uniqueCount="178">
  <si>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</si>
  <si>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</si>
  <si>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</si>
  <si>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</si>
  <si>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</si>
  <si>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</si>
  <si>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</si>
  <si>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</si>
  <si>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</si>
  <si>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</si>
  <si>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</si>
  <si>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</si>
  <si>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</si>
  <si>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</si>
  <si>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</si>
  <si>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</si>
  <si>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</si>
  <si>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</si>
  <si>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</si>
  <si>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</si>
  <si>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</si>
  <si>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</si>
  <si>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</si>
  <si>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</si>
  <si>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</si>
  <si>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</si>
  <si>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</si>
  <si>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</si>
  <si>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</si>
  <si>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</si>
  <si>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</si>
  <si>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</si>
  <si>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</si>
  <si>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</si>
  <si>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</si>
  <si>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</si>
  <si>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</si>
  <si>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</si>
  <si>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</si>
  <si>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</si>
  <si>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</si>
  <si>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</si>
  <si>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</si>
  <si>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</si>
  <si>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</si>
  <si>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</si>
  <si>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</si>
  <si>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</si>
  <si>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</si>
  <si>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</si>
  <si>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</si>
  <si>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</si>
  <si>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</si>
  <si>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</si>
  <si>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</si>
  <si>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</si>
  <si>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</si>
  <si>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</si>
  <si>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</si>
  <si>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</si>
  <si>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</si>
  <si>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</si>
  <si>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</si>
  <si>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</si>
  <si>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</si>
  <si>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</si>
  <si>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</si>
  <si>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</si>
  <si>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</si>
  <si>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</si>
  <si>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</si>
  <si>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</si>
  <si>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</si>
  <si>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</si>
  <si>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</si>
  <si>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</si>
  <si>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</si>
  <si>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</si>
  <si>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</si>
  <si>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</si>
  <si>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</si>
  <si>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</si>
  <si>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</si>
  <si>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</si>
  <si>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</si>
  <si>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</si>
  <si>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</si>
  <si>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</si>
  <si>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</si>
  <si>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</si>
  <si>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</si>
  <si>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</si>
  <si>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</si>
  <si>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</si>
  <si>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</si>
  <si>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</si>
  <si>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</si>
  <si>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</si>
  <si>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</si>
  <si>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</si>
  <si>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</si>
  <si>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</si>
  <si>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</si>
  <si>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</si>
  <si>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</si>
  <si>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</si>
  <si>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</si>
  <si>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</si>
  <si>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</si>
  <si>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</si>
  <si>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</si>
  <si>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</si>
  <si>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</si>
  <si>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MEMBACA</t>
  </si>
  <si>
    <t>KEMAHIRAN MENULIS</t>
  </si>
  <si>
    <t>SELANGOR</t>
  </si>
  <si>
    <t>KEMAHIRAN MENDENGAR</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</si>
  <si>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</si>
  <si>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</si>
  <si>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</si>
  <si>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</si>
  <si>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</si>
  <si>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t>BAHASA PERANCIS</t>
  </si>
  <si>
    <r>
      <t xml:space="preserve">Templat pelaporan ini terdiri daripada </t>
    </r>
    <r>
      <rPr>
        <b/>
        <sz val="11"/>
        <color indexed="8"/>
        <rFont val="Calibri"/>
        <family val="2"/>
      </rPr>
      <t>5</t>
    </r>
    <r>
      <rPr>
        <sz val="11"/>
        <color rgb="FFFF0000"/>
        <rFont val="Calibri"/>
        <family val="2"/>
      </rPr>
      <t xml:space="preserve"> </t>
    </r>
    <r>
      <rPr>
        <sz val="11"/>
        <color indexed="8"/>
        <rFont val="Calibri"/>
        <family val="2"/>
      </rPr>
      <t>lajur yang dibina berdasarkan konstruk kemahiran.</t>
    </r>
  </si>
  <si>
    <t>Pelaporan bagi setiap kemahiran yang telah diuji sehingga pertengahan tahun akan dilakukan pada pertengahan tahun, manakala pelaporan bagi semua kemahiran yang telah diuji dan tahap penguasaan bagi keseluruhan kemahiran pula dilakukan pada akhir tahun.</t>
  </si>
  <si>
    <t>ATAU</t>
  </si>
  <si>
    <r>
      <t xml:space="preserve">Pelaporan bagi </t>
    </r>
    <r>
      <rPr>
        <sz val="11"/>
        <color rgb="FFFF0000"/>
        <rFont val="Calibri"/>
        <family val="2"/>
      </rPr>
      <t xml:space="preserve"> </t>
    </r>
    <r>
      <rPr>
        <sz val="11"/>
        <rFont val="Calibri"/>
        <family val="2"/>
      </rPr>
      <t>kemahiran</t>
    </r>
    <r>
      <rPr>
        <sz val="11"/>
        <color rgb="FFFF0000"/>
        <rFont val="Calibri"/>
        <family val="2"/>
      </rPr>
      <t xml:space="preserve"> </t>
    </r>
    <r>
      <rPr>
        <sz val="11"/>
        <color indexed="8"/>
        <rFont val="Calibri"/>
        <family val="2"/>
      </rPr>
      <t>akan dilakukan pada pertengahan tahun dan akhir tahun.</t>
    </r>
  </si>
  <si>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</si>
  <si>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 xml:space="preserve">Guru boleh menggunakan apa juga bentuk instrument bagi mengukur tahap penguasaan  murid. Sekiranya guru menggunakan projek sebagai instrument, proses atau perkembangan sepanjang melaksanakan projek itu juga boleh diambil kira sebagai salah satu pengukur. </t>
  </si>
  <si>
    <t>MENDENGAR</t>
  </si>
  <si>
    <t>MEMBACA</t>
  </si>
  <si>
    <t>LISAN</t>
  </si>
  <si>
    <t>INTERAKSI</t>
  </si>
  <si>
    <t>MENULIS</t>
  </si>
  <si>
    <t>SEKOLAH SERI PUTERI</t>
  </si>
  <si>
    <t>CYBERJAYA</t>
  </si>
  <si>
    <t>00/00/2018</t>
  </si>
  <si>
    <t>PN. ZARIAH ALI</t>
  </si>
  <si>
    <t>KEMAHIRAN LISAN</t>
  </si>
  <si>
    <t>KEMAHIRAN INTERAKSI</t>
  </si>
  <si>
    <t>Mengenal pasti maklumat khusus yang dapat diramal dalam dokumen / teks yang mudah dan pendek dengan cara yang tidak memadai. Memerlukan sokongan dan bantuan dari guru.</t>
  </si>
  <si>
    <t>Mengenal pasti maklumat khusus yang dapat diramal dalam dokumen / teks yang mudah dan pendek pada tahap sederhana. Memerlukan panduan dan sedikit bimbingan guru.</t>
  </si>
  <si>
    <t>Mengenal pasti maklumat khusus yang dapat diramal dalam dokumen / teks yang mudah dan pendek pada tahap memuaskan tanpa bimbingan guru.</t>
  </si>
  <si>
    <t>Mengenal pasti maklumat khusus yang dapat diramal dalam dokumen / teks yang mudah dan pendek pada tahap yang baik. Mengamalkan pembelajaran kendiri dengan cara yang minimum.</t>
  </si>
  <si>
    <t>Mengenal pasti maklumat khusus yang dapat diramal dalam dokumen / teks yang mudah dan pendek pada tahap sangat baik dan mengamalkan pembelajaran kendiri. Menggunakan bahasa dengan mudah dan berkesan.</t>
  </si>
  <si>
    <t>Mengenal pasti  maklumat khusus yang dapat diramal dalam dokumen / teks yang mudah dan pendek pada tahap cemerlang. Mengamalkan pembelajaran autonomi dan menjadi model murid.</t>
  </si>
  <si>
    <t xml:space="preserve">Berkomunikasi untuk pertukaran maklumat yang mudah dan langsung mengenai topik semasa dan aktiviti harian dalam cara yang terhad atau tidak mencukupi. Mereka memerlukan bimbingan dan sokongan dari guru. </t>
  </si>
  <si>
    <t xml:space="preserve">Berkomunikasi untuk pertukaran maklumat yang mudah dan langsung mengenai topik semasa dan aktiviti harian pada tahap sederhana. Mereka perlu diorientasikan dalam pembelajaran dan pemerolehan kemahiran bahasa.  </t>
  </si>
  <si>
    <t>Berkomunikasi untuk pertukaran maklumat yang mudah dan langsung mengenai topik semasa dan aktiviti harian pada tahap  memuaskan. Mengamalkan pembelajaran   tanpa bimbingan guru.</t>
  </si>
  <si>
    <t xml:space="preserve">Berkomunikasi untuk pertukaran maklumat yang mudah dan langsung mengenai topik semasa dan aktiviti harian dengan mudah dan berkesan pada tahap baik. Mengamalkan pembelajaran kendiri.  </t>
  </si>
  <si>
    <t>Berkomunikasi secara spontan untuk pertukaran maklumat yang mudah mengenai topik semasa dan aktiviti harian dengan mudah dan berkesan pada tahap sangat baik. Berdikari dalam pembelajaran.</t>
  </si>
  <si>
    <t>Menulis nota, mesej dan surat tidak rasmi yang mudah untuk menyampaikan maklumat yang jelas pada tahap sangat terhad. Memerlukan bimbingan  dan sokongan   guru.</t>
  </si>
  <si>
    <t>Menulis nota, mesej dan surat tidak rasmi yang mudah untuk menyampaikan maklumat yang jelas pada tahap terhad. Memerlukan sedikit bimbingan dalam kemahiran berbahasa.</t>
  </si>
  <si>
    <t>Menulis nota, mesej dan surat tidak rasmi yang mudah untuk menyampaikan maklumat yang jelas pada tahap memuaskan dan mampu menguasai pembelajaran kendiri tanpa bimbingan.</t>
  </si>
  <si>
    <t xml:space="preserve">Menulis nota, mesej dan surat tidak rasmi yang mudah untuk menyampaikan maklumat yang jelas pada tahap yang baik. Menggunakan bahasa dengan mudah dan berkesan. Mengamalkan pembelajaran kendiri. </t>
  </si>
  <si>
    <t>Menulis nota, mesej dan surat tidak rasmi yang mudah untuk menyampaikan maklumat yang jelas dan terperinci pada tahap sangat baik. Berfikiran kritis dan kreatif tanpa bimbingan.</t>
  </si>
  <si>
    <t>Menulis nota, mesej dan surat tidak rasmi yang mudah untuk menyampaikan maklumat yang jelas dan teratur pada tahap cemerlang. Berfikiran kritis, kreatif dan inovatif. Mengamalkan pembelajaran kendiri dan menjadi model murid.</t>
  </si>
  <si>
    <t xml:space="preserve">  KESELURUHAN</t>
  </si>
  <si>
    <t>Murid mempamerkan tahap penguasaan bahasa dan kecekapan berbahasa yang sangat lemah, sangat terhad dan  memerlukan banyak bimbingan, panduan dan latihan dalam kemahiran bahasa.</t>
  </si>
  <si>
    <t>Murid mempamerkan tahap penguasaan bahasa dan kecekapan berbahasa yang lemah, terhad dan memerlukan sedikit bimbingan, panduan, dan latihan dalam kemahiran bahasa.</t>
  </si>
  <si>
    <t>Murid berupaya mempamerkan tahap penguasaan bahasa dan kecekapan berbahasa yang sederhana dan mampu mengungkapkan idea serta menguasai kemahiran berfikir yang asas tanpa bimbingan dalam kemahiran bahasa.</t>
  </si>
  <si>
    <t>Murid berupaya mempamerkan tahap penguasaan bahasa dan kecekapan berbahasa yang baik, dapat mengaplikasikan pengetahuan bahasa dengan berkesan, mampu mengungkapkan idea, menguasai kemahiran berfikir yang kritis, dan mengamalkan pembelajaran kendiri secara minimum dalam kemahiran bahasa.</t>
  </si>
  <si>
    <t>Murid berupaya mempamerkan tahap penguasaan bahasa dan kecekapan berbahasa yang tinggi, mampu mengungkapkan idea dengan jelas dan terperinci, berkomunikasi secara efektif, mengaplikasikan pengetahuan bahasa yang lebih kompleks, menguasai kemahiran berfikir yang kritis dan kreatif, serta mengamalkan pembelajaran secara kendiri dalam kemahiran bahasa.</t>
  </si>
  <si>
    <t>Murid berupaya mempamerkan tahap penguasaan bahasa dan kecekapan berbahasa yang cemerlang dan konsisten, mampu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</si>
  <si>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4 CEMERLANG</t>
  </si>
  <si>
    <t>Menggunakan ungkapan dan ayat mudah untuk menerangkan secara ringkas mengenai keluarga dan orang lain, keadaan hidup mereka, aktiviti harian mereka dan aktiviti profesional mereka semasa atau  terkini pada tahap sangat  terhad. Memerlukan  bimbingan  dan sokongan guru.</t>
  </si>
  <si>
    <t>Menggunakan ungkapan dan ayat mudah untuk menerangkan secara ringkas mengenai keluarga dan orang lain, keadaan hidup mereka, aktiviti harian mereka dan aktiviti profesional mereka semasa atau terkini  pada tahap sederhana. Perlu diorientasikan dalam pembelajaran dan pemerolehan kemahiran bahasa.</t>
  </si>
  <si>
    <t>Menggunakan ungkapan dan ayat mudah untuk menerangkan secara ringkas mengenai keluarga dan orang lain, keadaan hidup mereka, aktiviti harian mereka dan aktiviti profesional mereka semasa atau terkini pada tahap memuaskan. Mengamalkan pembelajaran tanpa bimbingan guru.</t>
  </si>
  <si>
    <t xml:space="preserve">Menggunakan ungkapan dan ayat mudah untuk menerangkan secara ringkas mengenai keluarga dan orang lain, keadaan hidup mereka, aktiviti harian mereka dan aktiviti profesional mereka semasa atau terkini dengan mudah dan berkesan pada tahap baik. Mengamalkan pembelajaran kendiri dengan cara yang minimum.  </t>
  </si>
  <si>
    <t xml:space="preserve">Menggunakan ungkapan dan ayat  mudah tanpa teragak-agak untuk menggambarkan dengan mudah tentang keluarga dan orang lain, keadaan hidup mereka, aktiviti harian mereka dan aktiviti profesional mereka semasa atau terkini. Mudah untuk mempelajari bahasa dengan sendiri.
</t>
  </si>
  <si>
    <t>Menggunakan siri ayat  secara spontan dan kreatif untuk menggambarkan  tentang keluarga dan orang lain, keadaan hidup mereka, aktiviti harian mereka dan aktiviti profesional mereka yang terkini dengan mudah dan berkesan pada tahap cemerlang. Mengamalkan pembelajaran autonomi dan menjadi model murid.</t>
  </si>
  <si>
    <t>Berkomunikasi secara spontan dan bersahaja untuk pertukaran maklumat yang mudah mengenai topik dan aktiviti yang biasa dengan mudah dan berkesan pada tahap cemerlang. Mengamalkan pembelajaran autonomi dan menjadi model murid.</t>
  </si>
  <si>
    <t>Memahami frasa dan ayat mudah yang sering digunakan dan mesej ringkas pada tahap sangat terhad. Ia memerlukan sokongan dan bimbingan daripada guru.</t>
  </si>
  <si>
    <t>Memahami frasa dan ayat mudah yang sering digunakan dan mesej ringkas pada tahap terhad. Memerlukan sedikit bimbingan guru.</t>
  </si>
  <si>
    <t>Memahami frasa dan ayat mudah yang sering digunakan dan mesej ringkas pada tahap memuaskan tanpa bimbingan guru.</t>
  </si>
  <si>
    <t xml:space="preserve">Memahami frasa dan ayat mudah yang sering digunakan dan mesej ringkas pada tahap yang baik. Mengamalkan pembelajaran kendiri yang minimum.  </t>
  </si>
  <si>
    <t xml:space="preserve">Memahami frasa dan ayat mudah yang sering digunakan dan mesej ringkas pada tahap sangat baik dan berkesan. Mudah mempelajari bahasa dengan sendiri. </t>
  </si>
  <si>
    <t>Memahami frasa dan ayat mudah yang sering digunakan dan mesej ringkas dengan  cekap dan berkesan serta mengamalkan pembelajaran autonomi. Menjadi model murid.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</si>
</sst>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2"/>
      <color indexed="81"/>
      <name val="Tahoma"/>
      <family val="2"/>
    </font>
    <font>
      <b/>
      <sz val="11"/>
      <name val="Calibri"/>
      <family val="2"/>
    </font>
    <font>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51">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47" fillId="13" borderId="0" xfId="0" applyFont="1" applyFill="1" applyAlignment="1">
      <alignment horizontal="right" vertical="center"/>
    </xf>
    <xf numFmtId="0" fontId="33" fillId="0" borderId="0" xfId="0" applyFont="1" applyAlignment="1">
      <alignment horizontal="justify" vertical="justify" wrapText="1"/>
    </xf>
    <xf numFmtId="0" fontId="43" fillId="0" borderId="24" xfId="1" applyFont="1" applyBorder="1" applyAlignment="1">
      <alignment vertical="top"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0" fillId="0" borderId="0" xfId="0"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0</c:v>
                </c:pt>
                <c:pt idx="3">
                  <c:v>0</c:v>
                </c:pt>
                <c:pt idx="4">
                  <c:v>1</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1</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723900</xdr:colOff>
          <xdr:row>5</xdr:row>
          <xdr:rowOff>28575</xdr:rowOff>
        </xdr:from>
        <xdr:to>
          <xdr:col>8</xdr:col>
          <xdr:colOff>0</xdr:colOff>
          <xdr:row>6</xdr:row>
          <xdr:rowOff>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6</xdr:row>
          <xdr:rowOff>28575</xdr:rowOff>
        </xdr:from>
        <xdr:to>
          <xdr:col>7</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tabSelected="1" zoomScaleNormal="100" zoomScaleSheetLayoutView="100" workbookViewId="0">
      <pane ySplit="2" topLeftCell="A3" activePane="bottomLeft" state="frozen"/>
      <selection pane="bottomLeft" activeCell="F47" sqref="F47"/>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61</v>
      </c>
      <c r="B1" s="155"/>
      <c r="C1" s="155"/>
      <c r="D1" s="155"/>
      <c r="E1" s="155"/>
      <c r="F1" s="155"/>
      <c r="G1" s="155"/>
      <c r="H1" s="155"/>
      <c r="I1" s="155"/>
      <c r="J1" s="155"/>
      <c r="K1" s="155"/>
    </row>
    <row r="2" spans="1:12" ht="21">
      <c r="A2" s="153" t="s">
        <v>46</v>
      </c>
      <c r="B2" s="154"/>
      <c r="C2" s="154"/>
      <c r="D2" s="154"/>
      <c r="E2" s="154"/>
      <c r="F2" s="154"/>
      <c r="G2" s="154"/>
      <c r="H2" s="154"/>
      <c r="I2" s="154"/>
      <c r="J2" s="154"/>
      <c r="K2" s="200" t="s">
        <v>122</v>
      </c>
    </row>
    <row r="4" spans="1:12">
      <c r="A4" s="151" t="s">
        <v>47</v>
      </c>
    </row>
    <row r="5" spans="1:12" ht="15" customHeight="1">
      <c r="A5" s="203" t="s">
        <v>117</v>
      </c>
      <c r="B5" s="203"/>
      <c r="C5" s="203"/>
      <c r="D5" s="203"/>
      <c r="E5" s="203"/>
      <c r="F5" s="203"/>
      <c r="G5" s="203"/>
      <c r="H5" s="203"/>
      <c r="I5" s="203"/>
      <c r="J5" s="203"/>
      <c r="K5" s="203"/>
    </row>
    <row r="6" spans="1:12">
      <c r="A6" s="203"/>
      <c r="B6" s="203"/>
      <c r="C6" s="203"/>
      <c r="D6" s="203"/>
      <c r="E6" s="203"/>
      <c r="F6" s="203"/>
      <c r="G6" s="203"/>
      <c r="H6" s="203"/>
      <c r="I6" s="203"/>
      <c r="J6" s="203"/>
      <c r="K6" s="203"/>
    </row>
    <row r="7" spans="1:12">
      <c r="A7" s="203"/>
      <c r="B7" s="203"/>
      <c r="C7" s="203"/>
      <c r="D7" s="203"/>
      <c r="E7" s="203"/>
      <c r="F7" s="203"/>
      <c r="G7" s="203"/>
      <c r="H7" s="203"/>
      <c r="I7" s="203"/>
      <c r="J7" s="203"/>
      <c r="K7" s="203"/>
    </row>
    <row r="8" spans="1:12">
      <c r="A8" s="203"/>
      <c r="B8" s="203"/>
      <c r="C8" s="203"/>
      <c r="D8" s="203"/>
      <c r="E8" s="203"/>
      <c r="F8" s="203"/>
      <c r="G8" s="203"/>
      <c r="H8" s="203"/>
      <c r="I8" s="203"/>
      <c r="J8" s="203"/>
      <c r="K8" s="203"/>
    </row>
    <row r="9" spans="1:12">
      <c r="A9" s="203"/>
      <c r="B9" s="203"/>
      <c r="C9" s="203"/>
      <c r="D9" s="203"/>
      <c r="E9" s="203"/>
      <c r="F9" s="203"/>
      <c r="G9" s="203"/>
      <c r="H9" s="203"/>
      <c r="I9" s="203"/>
      <c r="J9" s="203"/>
      <c r="K9" s="203"/>
    </row>
    <row r="10" spans="1:12">
      <c r="B10" s="157"/>
      <c r="C10" s="157"/>
      <c r="D10" s="158"/>
      <c r="E10" s="158"/>
      <c r="F10" s="158"/>
      <c r="G10" s="158"/>
      <c r="H10" s="158"/>
      <c r="I10" s="158"/>
      <c r="J10" s="158"/>
      <c r="K10" s="158"/>
    </row>
    <row r="11" spans="1:12">
      <c r="A11" s="161" t="s">
        <v>55</v>
      </c>
      <c r="B11" s="162" t="s">
        <v>48</v>
      </c>
      <c r="C11" s="160"/>
      <c r="D11" s="160"/>
      <c r="E11" s="160"/>
      <c r="F11" s="160"/>
      <c r="G11" s="160"/>
      <c r="H11" s="160"/>
      <c r="I11" s="160"/>
      <c r="J11" s="160"/>
      <c r="K11" s="160"/>
      <c r="L11" s="158"/>
    </row>
    <row r="12" spans="1:12">
      <c r="B12" s="150" t="s">
        <v>49</v>
      </c>
    </row>
    <row r="13" spans="1:12">
      <c r="B13" s="150" t="s">
        <v>50</v>
      </c>
    </row>
    <row r="14" spans="1:12">
      <c r="B14" s="150" t="s">
        <v>51</v>
      </c>
    </row>
    <row r="15" spans="1:12">
      <c r="B15" s="150" t="s">
        <v>52</v>
      </c>
    </row>
    <row r="16" spans="1:12">
      <c r="B16" s="150" t="s">
        <v>53</v>
      </c>
    </row>
    <row r="17" spans="1:13">
      <c r="B17" s="150" t="s">
        <v>54</v>
      </c>
    </row>
    <row r="19" spans="1:13">
      <c r="A19" s="161" t="s">
        <v>56</v>
      </c>
      <c r="B19" s="159" t="s">
        <v>57</v>
      </c>
      <c r="C19" s="152"/>
      <c r="D19" s="152"/>
      <c r="E19" s="152"/>
      <c r="F19" s="152"/>
      <c r="G19" s="152"/>
      <c r="H19" s="152"/>
      <c r="I19" s="152"/>
      <c r="J19" s="152"/>
      <c r="K19" s="152"/>
    </row>
    <row r="20" spans="1:13">
      <c r="B20" s="150" t="s">
        <v>75</v>
      </c>
    </row>
    <row r="21" spans="1:13">
      <c r="B21" s="150" t="s">
        <v>58</v>
      </c>
    </row>
    <row r="22" spans="1:13">
      <c r="B22" s="150" t="s">
        <v>59</v>
      </c>
    </row>
    <row r="23" spans="1:13">
      <c r="B23" s="150" t="s">
        <v>118</v>
      </c>
    </row>
    <row r="24" spans="1:13">
      <c r="B24" s="150" t="s">
        <v>65</v>
      </c>
    </row>
    <row r="25" spans="1:13">
      <c r="B25" s="150" t="s">
        <v>62</v>
      </c>
    </row>
    <row r="26" spans="1:13">
      <c r="B26" s="150" t="s">
        <v>119</v>
      </c>
    </row>
    <row r="28" spans="1:13">
      <c r="A28" s="161" t="s">
        <v>63</v>
      </c>
      <c r="B28" s="159" t="s">
        <v>23</v>
      </c>
      <c r="C28" s="152"/>
      <c r="D28" s="152"/>
      <c r="E28" s="152"/>
      <c r="F28" s="152"/>
      <c r="G28" s="152"/>
      <c r="H28" s="152"/>
      <c r="I28" s="152"/>
      <c r="J28" s="152"/>
      <c r="K28" s="152"/>
    </row>
    <row r="29" spans="1:13" ht="15" customHeight="1">
      <c r="B29" s="203" t="s">
        <v>120</v>
      </c>
      <c r="C29" s="203"/>
      <c r="D29" s="203"/>
      <c r="E29" s="203"/>
      <c r="F29" s="203"/>
      <c r="G29" s="203"/>
      <c r="H29" s="203"/>
      <c r="I29" s="203"/>
      <c r="J29" s="203"/>
      <c r="K29" s="203"/>
      <c r="M29" s="150"/>
    </row>
    <row r="30" spans="1:13">
      <c r="B30" s="203"/>
      <c r="C30" s="203"/>
      <c r="D30" s="203"/>
      <c r="E30" s="203"/>
      <c r="F30" s="203"/>
      <c r="G30" s="203"/>
      <c r="H30" s="203"/>
      <c r="I30" s="203"/>
      <c r="J30" s="203"/>
      <c r="K30" s="203"/>
      <c r="M30" s="150"/>
    </row>
    <row r="31" spans="1:13">
      <c r="B31" s="203"/>
      <c r="C31" s="203"/>
      <c r="D31" s="203"/>
      <c r="E31" s="203"/>
      <c r="F31" s="203"/>
      <c r="G31" s="203"/>
      <c r="H31" s="203"/>
      <c r="I31" s="203"/>
      <c r="J31" s="203"/>
      <c r="K31" s="203"/>
      <c r="M31" s="150"/>
    </row>
    <row r="32" spans="1:13">
      <c r="B32" s="203"/>
      <c r="C32" s="203"/>
      <c r="D32" s="203"/>
      <c r="E32" s="203"/>
      <c r="F32" s="203"/>
      <c r="G32" s="203"/>
      <c r="H32" s="203"/>
      <c r="I32" s="203"/>
      <c r="J32" s="203"/>
      <c r="K32" s="203"/>
      <c r="M32" s="150"/>
    </row>
    <row r="33" spans="1:22">
      <c r="B33" s="203"/>
      <c r="C33" s="203"/>
      <c r="D33" s="203"/>
      <c r="E33" s="203"/>
      <c r="F33" s="203"/>
      <c r="G33" s="203"/>
      <c r="H33" s="203"/>
      <c r="I33" s="203"/>
      <c r="J33" s="203"/>
      <c r="K33" s="203"/>
    </row>
    <row r="34" spans="1:22">
      <c r="B34" s="203"/>
      <c r="C34" s="203"/>
      <c r="D34" s="203"/>
      <c r="E34" s="203"/>
      <c r="F34" s="203"/>
      <c r="G34" s="203"/>
      <c r="H34" s="203"/>
      <c r="I34" s="203"/>
      <c r="J34" s="203"/>
      <c r="K34" s="203"/>
    </row>
    <row r="35" spans="1:22">
      <c r="L35" s="181"/>
      <c r="M35" s="181"/>
      <c r="N35" s="181"/>
      <c r="O35" s="181"/>
      <c r="P35" s="181"/>
      <c r="Q35" s="181"/>
      <c r="R35" s="181"/>
      <c r="S35" s="181"/>
      <c r="T35" s="181"/>
      <c r="U35" s="181"/>
      <c r="V35" s="181"/>
    </row>
    <row r="36" spans="1:22">
      <c r="A36" s="161" t="s">
        <v>64</v>
      </c>
      <c r="B36" s="159" t="s">
        <v>112</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3" t="s">
        <v>74</v>
      </c>
      <c r="C37" s="203"/>
      <c r="D37" s="203"/>
      <c r="E37" s="203"/>
      <c r="F37" s="203"/>
      <c r="G37" s="203"/>
      <c r="H37" s="203"/>
      <c r="I37" s="203"/>
      <c r="J37" s="203"/>
      <c r="K37" s="203"/>
      <c r="L37" s="184"/>
      <c r="M37" s="204"/>
      <c r="N37" s="204"/>
      <c r="O37" s="204"/>
      <c r="P37" s="204"/>
      <c r="Q37" s="204"/>
      <c r="R37" s="204"/>
      <c r="S37" s="204"/>
      <c r="T37" s="204"/>
      <c r="U37" s="204"/>
      <c r="V37" s="204"/>
    </row>
    <row r="38" spans="1:22" ht="15" customHeight="1">
      <c r="A38" s="196"/>
      <c r="B38" s="203"/>
      <c r="C38" s="203"/>
      <c r="D38" s="203"/>
      <c r="E38" s="203"/>
      <c r="F38" s="203"/>
      <c r="G38" s="203"/>
      <c r="H38" s="203"/>
      <c r="I38" s="203"/>
      <c r="J38" s="203"/>
      <c r="K38" s="203"/>
      <c r="L38" s="184"/>
      <c r="M38" s="204"/>
      <c r="N38" s="204"/>
      <c r="O38" s="204"/>
      <c r="P38" s="204"/>
      <c r="Q38" s="204"/>
      <c r="R38" s="204"/>
      <c r="S38" s="204"/>
      <c r="T38" s="204"/>
      <c r="U38" s="204"/>
      <c r="V38" s="204"/>
    </row>
    <row r="39" spans="1:22" ht="13.5" customHeight="1">
      <c r="A39" s="196"/>
      <c r="B39" s="203"/>
      <c r="C39" s="203"/>
      <c r="D39" s="203"/>
      <c r="E39" s="203"/>
      <c r="F39" s="203"/>
      <c r="G39" s="203"/>
      <c r="H39" s="203"/>
      <c r="I39" s="203"/>
      <c r="J39" s="203"/>
      <c r="K39" s="203"/>
      <c r="L39" s="184"/>
      <c r="M39" s="204"/>
      <c r="N39" s="204"/>
      <c r="O39" s="204"/>
      <c r="P39" s="204"/>
      <c r="Q39" s="204"/>
      <c r="R39" s="204"/>
      <c r="S39" s="204"/>
      <c r="T39" s="204"/>
      <c r="U39" s="204"/>
      <c r="V39" s="204"/>
    </row>
    <row r="40" spans="1:22">
      <c r="A40" s="196"/>
      <c r="B40" s="203"/>
      <c r="C40" s="203"/>
      <c r="D40" s="203"/>
      <c r="E40" s="203"/>
      <c r="F40" s="203"/>
      <c r="G40" s="203"/>
      <c r="H40" s="203"/>
      <c r="I40" s="203"/>
      <c r="J40" s="203"/>
      <c r="K40" s="203"/>
      <c r="L40" s="184"/>
      <c r="M40" s="204"/>
      <c r="N40" s="204"/>
      <c r="O40" s="204"/>
      <c r="P40" s="204"/>
      <c r="Q40" s="204"/>
      <c r="R40" s="204"/>
      <c r="S40" s="204"/>
      <c r="T40" s="204"/>
      <c r="U40" s="204"/>
      <c r="V40" s="204"/>
    </row>
    <row r="41" spans="1:22" ht="15" customHeight="1">
      <c r="A41" s="196">
        <v>2</v>
      </c>
      <c r="B41" s="203" t="s">
        <v>123</v>
      </c>
      <c r="C41" s="203"/>
      <c r="D41" s="203"/>
      <c r="E41" s="203"/>
      <c r="F41" s="203"/>
      <c r="G41" s="203"/>
      <c r="H41" s="203"/>
      <c r="I41" s="203"/>
      <c r="J41" s="203"/>
      <c r="K41" s="203"/>
      <c r="L41" s="184"/>
      <c r="M41" s="204"/>
      <c r="N41" s="204"/>
      <c r="O41" s="204"/>
      <c r="P41" s="204"/>
      <c r="Q41" s="204"/>
      <c r="R41" s="204"/>
      <c r="S41" s="204"/>
      <c r="T41" s="204"/>
      <c r="U41" s="204"/>
      <c r="V41" s="204"/>
    </row>
    <row r="42" spans="1:22" ht="15" customHeight="1">
      <c r="A42" s="196">
        <v>3</v>
      </c>
      <c r="B42" s="203" t="s">
        <v>121</v>
      </c>
      <c r="C42" s="203"/>
      <c r="D42" s="203"/>
      <c r="E42" s="203"/>
      <c r="F42" s="203"/>
      <c r="G42" s="203"/>
      <c r="H42" s="203"/>
      <c r="I42" s="203"/>
      <c r="J42" s="203"/>
      <c r="K42" s="203"/>
      <c r="L42" s="184"/>
      <c r="M42" s="204"/>
      <c r="N42" s="204"/>
      <c r="O42" s="204"/>
      <c r="P42" s="204"/>
      <c r="Q42" s="204"/>
      <c r="R42" s="204"/>
      <c r="S42" s="204"/>
      <c r="T42" s="204"/>
      <c r="U42" s="204"/>
      <c r="V42" s="204"/>
    </row>
    <row r="43" spans="1:22" ht="15" customHeight="1">
      <c r="A43" s="196"/>
      <c r="B43" s="203"/>
      <c r="C43" s="203"/>
      <c r="D43" s="203"/>
      <c r="E43" s="203"/>
      <c r="F43" s="203"/>
      <c r="G43" s="203"/>
      <c r="H43" s="203"/>
      <c r="I43" s="203"/>
      <c r="J43" s="203"/>
      <c r="K43" s="203"/>
      <c r="L43" s="184"/>
      <c r="M43" s="204"/>
      <c r="N43" s="204"/>
      <c r="O43" s="204"/>
      <c r="P43" s="204"/>
      <c r="Q43" s="204"/>
      <c r="R43" s="204"/>
      <c r="S43" s="204"/>
      <c r="T43" s="204"/>
      <c r="U43" s="204"/>
      <c r="V43" s="204"/>
    </row>
    <row r="44" spans="1:22" ht="15" customHeight="1">
      <c r="A44" s="196">
        <v>4</v>
      </c>
      <c r="B44" s="203" t="s">
        <v>124</v>
      </c>
      <c r="C44" s="205"/>
      <c r="D44" s="205"/>
      <c r="E44" s="205"/>
      <c r="F44" s="205"/>
      <c r="G44" s="205"/>
      <c r="H44" s="205"/>
      <c r="I44" s="205"/>
      <c r="J44" s="205"/>
      <c r="K44" s="205"/>
      <c r="L44" s="184"/>
      <c r="M44" s="204"/>
      <c r="N44" s="204"/>
      <c r="O44" s="204"/>
      <c r="P44" s="204"/>
      <c r="Q44" s="204"/>
      <c r="R44" s="204"/>
      <c r="S44" s="204"/>
      <c r="T44" s="204"/>
      <c r="U44" s="204"/>
      <c r="V44" s="204"/>
    </row>
    <row r="45" spans="1:22" ht="15" customHeight="1">
      <c r="A45" s="196"/>
      <c r="B45" s="205"/>
      <c r="C45" s="205"/>
      <c r="D45" s="205"/>
      <c r="E45" s="205"/>
      <c r="F45" s="205"/>
      <c r="G45" s="205"/>
      <c r="H45" s="205"/>
      <c r="I45" s="205"/>
      <c r="J45" s="205"/>
      <c r="K45" s="205"/>
      <c r="L45" s="184"/>
      <c r="M45" s="185"/>
      <c r="N45" s="186"/>
      <c r="O45" s="186"/>
      <c r="P45" s="186"/>
      <c r="Q45" s="186"/>
      <c r="R45" s="186"/>
      <c r="S45" s="186"/>
      <c r="T45" s="186"/>
      <c r="U45" s="186"/>
      <c r="V45" s="186"/>
    </row>
    <row r="46" spans="1:22" ht="15" customHeight="1">
      <c r="A46" s="196"/>
      <c r="B46" s="205"/>
      <c r="C46" s="205"/>
      <c r="D46" s="205"/>
      <c r="E46" s="205"/>
      <c r="F46" s="205"/>
      <c r="G46" s="205"/>
      <c r="H46" s="205"/>
      <c r="I46" s="205"/>
      <c r="J46" s="205"/>
      <c r="K46" s="205"/>
      <c r="L46" s="184"/>
      <c r="M46" s="186"/>
      <c r="N46" s="186"/>
      <c r="O46" s="186"/>
      <c r="P46" s="186"/>
      <c r="Q46" s="186"/>
      <c r="R46" s="186"/>
      <c r="S46" s="186"/>
      <c r="T46" s="186"/>
      <c r="U46" s="186"/>
      <c r="V46" s="186"/>
    </row>
    <row r="47" spans="1:22" ht="15" customHeight="1">
      <c r="A47" s="196"/>
      <c r="B47" s="201" t="s">
        <v>125</v>
      </c>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v>5</v>
      </c>
      <c r="B48" s="203" t="s">
        <v>126</v>
      </c>
      <c r="C48" s="203"/>
      <c r="D48" s="203"/>
      <c r="E48" s="203"/>
      <c r="F48" s="203"/>
      <c r="G48" s="203"/>
      <c r="H48" s="203"/>
      <c r="I48" s="203"/>
      <c r="J48" s="203"/>
      <c r="K48" s="203"/>
      <c r="L48" s="184"/>
      <c r="M48" s="204"/>
      <c r="N48" s="204"/>
      <c r="O48" s="204"/>
      <c r="P48" s="204"/>
      <c r="Q48" s="204"/>
      <c r="R48" s="204"/>
      <c r="S48" s="204"/>
      <c r="T48" s="204"/>
      <c r="U48" s="204"/>
      <c r="V48" s="204"/>
    </row>
    <row r="49" spans="1:22" ht="15" customHeight="1">
      <c r="A49" s="196"/>
      <c r="B49" s="203"/>
      <c r="C49" s="203"/>
      <c r="D49" s="203"/>
      <c r="E49" s="203"/>
      <c r="F49" s="203"/>
      <c r="G49" s="203"/>
      <c r="H49" s="203"/>
      <c r="I49" s="203"/>
      <c r="J49" s="203"/>
      <c r="K49" s="203"/>
      <c r="L49" s="184"/>
      <c r="M49" s="204"/>
      <c r="N49" s="204"/>
      <c r="O49" s="204"/>
      <c r="P49" s="204"/>
      <c r="Q49" s="204"/>
      <c r="R49" s="204"/>
      <c r="S49" s="204"/>
      <c r="T49" s="204"/>
      <c r="U49" s="204"/>
      <c r="V49" s="204"/>
    </row>
    <row r="50" spans="1:22" ht="15" customHeight="1">
      <c r="A50" s="196">
        <v>6</v>
      </c>
      <c r="B50" s="203" t="s">
        <v>127</v>
      </c>
      <c r="C50" s="203"/>
      <c r="D50" s="203"/>
      <c r="E50" s="203"/>
      <c r="F50" s="203"/>
      <c r="G50" s="203"/>
      <c r="H50" s="203"/>
      <c r="I50" s="203"/>
      <c r="J50" s="203"/>
      <c r="K50" s="203"/>
      <c r="L50" s="181"/>
      <c r="M50" s="204"/>
      <c r="N50" s="204"/>
      <c r="O50" s="204"/>
      <c r="P50" s="204"/>
      <c r="Q50" s="204"/>
      <c r="R50" s="204"/>
      <c r="S50" s="204"/>
      <c r="T50" s="204"/>
      <c r="U50" s="204"/>
      <c r="V50" s="204"/>
    </row>
    <row r="51" spans="1:22" ht="15" customHeight="1">
      <c r="A51" s="196"/>
      <c r="B51" s="203"/>
      <c r="C51" s="203"/>
      <c r="D51" s="203"/>
      <c r="E51" s="203"/>
      <c r="F51" s="203"/>
      <c r="G51" s="203"/>
      <c r="H51" s="203"/>
      <c r="I51" s="203"/>
      <c r="J51" s="203"/>
      <c r="K51" s="203"/>
      <c r="L51" s="181"/>
      <c r="M51" s="204"/>
      <c r="N51" s="204"/>
      <c r="O51" s="204"/>
      <c r="P51" s="204"/>
      <c r="Q51" s="204"/>
      <c r="R51" s="204"/>
      <c r="S51" s="204"/>
      <c r="T51" s="204"/>
      <c r="U51" s="204"/>
      <c r="V51" s="204"/>
    </row>
    <row r="52" spans="1:22" ht="15" customHeight="1">
      <c r="A52">
        <v>7</v>
      </c>
      <c r="B52" s="203" t="s">
        <v>128</v>
      </c>
      <c r="C52" s="203"/>
      <c r="D52" s="203"/>
      <c r="E52" s="203"/>
      <c r="F52" s="203"/>
      <c r="G52" s="203"/>
      <c r="H52" s="203"/>
      <c r="I52" s="203"/>
      <c r="J52" s="203"/>
      <c r="K52" s="203"/>
      <c r="L52" s="181"/>
      <c r="M52" s="204"/>
      <c r="N52" s="204"/>
      <c r="O52" s="204"/>
      <c r="P52" s="204"/>
      <c r="Q52" s="204"/>
      <c r="R52" s="204"/>
      <c r="S52" s="204"/>
      <c r="T52" s="204"/>
      <c r="U52" s="204"/>
      <c r="V52" s="204"/>
    </row>
    <row r="53" spans="1:22" ht="39" customHeight="1">
      <c r="B53" s="203"/>
      <c r="C53" s="203"/>
      <c r="D53" s="203"/>
      <c r="E53" s="203"/>
      <c r="F53" s="203"/>
      <c r="G53" s="203"/>
      <c r="H53" s="203"/>
      <c r="I53" s="203"/>
      <c r="J53" s="203"/>
      <c r="K53" s="203"/>
      <c r="L53" s="181"/>
      <c r="M53" s="204"/>
      <c r="N53" s="204"/>
      <c r="O53" s="204"/>
      <c r="P53" s="204"/>
      <c r="Q53" s="204"/>
      <c r="R53" s="204"/>
      <c r="S53" s="204"/>
      <c r="T53" s="204"/>
      <c r="U53" s="204"/>
      <c r="V53" s="204"/>
    </row>
    <row r="54" spans="1:22">
      <c r="B54" s="180"/>
      <c r="C54" s="180"/>
      <c r="D54" s="180"/>
      <c r="E54" s="180"/>
      <c r="F54" s="180"/>
      <c r="G54" s="180"/>
      <c r="H54" s="180"/>
      <c r="I54" s="180"/>
      <c r="J54" s="180"/>
      <c r="K54" s="180"/>
    </row>
  </sheetData>
  <sheetProtection algorithmName="SHA-512" hashValue="+IqXwHHPpjr+w7rLiA5QFXiIhpqK+vHb6wHGUsPEOTUrDo9PjCg4hzmfZRBJnaB73P371mqZTLgqeFLUMHBiqQ==" saltValue="SlEzrLsKXavej+71lu45VA==" spinCount="100000" sheet="1" objects="1" scenarios="1"/>
  <mergeCells count="15">
    <mergeCell ref="A5:K9"/>
    <mergeCell ref="B29:K34"/>
    <mergeCell ref="B37:K40"/>
    <mergeCell ref="M48:V49"/>
    <mergeCell ref="M50:V51"/>
    <mergeCell ref="M37:V40"/>
    <mergeCell ref="M41:V42"/>
    <mergeCell ref="B48:K49"/>
    <mergeCell ref="B50:K51"/>
    <mergeCell ref="B52:K53"/>
    <mergeCell ref="M52:V53"/>
    <mergeCell ref="M43:V44"/>
    <mergeCell ref="B41:K41"/>
    <mergeCell ref="B42:K43"/>
    <mergeCell ref="B44:K46"/>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zoomScale="90" zoomScaleNormal="90" zoomScaleSheetLayoutView="100" workbookViewId="0">
      <selection activeCell="G20" sqref="G20"/>
    </sheetView>
  </sheetViews>
  <sheetFormatPr defaultRowHeight="15.75" zeroHeight="1"/>
  <cols>
    <col min="1" max="1" width="5" style="97" customWidth="1"/>
    <col min="2" max="2" width="35.85546875" style="97" customWidth="1"/>
    <col min="3" max="3" width="14.85546875" style="97" customWidth="1"/>
    <col min="4" max="4" width="9.140625" style="98" customWidth="1"/>
    <col min="5" max="9" width="15.85546875" style="97" customWidth="1"/>
    <col min="10" max="29" width="4.42578125" style="97" hidden="1" customWidth="1"/>
    <col min="30" max="30" width="15.8554687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134</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135</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115</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60</v>
      </c>
      <c r="D4" s="147" t="s">
        <v>136</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67</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137</v>
      </c>
      <c r="E6" s="104"/>
      <c r="F6" s="104"/>
      <c r="G6" s="104"/>
      <c r="H6" s="104"/>
      <c r="I6" s="179" t="s">
        <v>68</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122</v>
      </c>
      <c r="B7" s="108"/>
      <c r="C7" s="107" t="s">
        <v>109</v>
      </c>
      <c r="D7" s="145" t="s">
        <v>164</v>
      </c>
      <c r="E7" s="104"/>
      <c r="F7" s="104"/>
      <c r="G7" s="104"/>
      <c r="H7" s="104"/>
      <c r="I7" s="179" t="s">
        <v>66</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14" t="s">
        <v>6</v>
      </c>
      <c r="B9" s="214" t="s">
        <v>7</v>
      </c>
      <c r="C9" s="215" t="s">
        <v>8</v>
      </c>
      <c r="D9" s="216" t="s">
        <v>9</v>
      </c>
      <c r="E9" s="208" t="s">
        <v>106</v>
      </c>
      <c r="F9" s="209"/>
      <c r="G9" s="209"/>
      <c r="H9" s="209"/>
      <c r="I9" s="209"/>
      <c r="J9" s="210"/>
      <c r="K9" s="195"/>
      <c r="L9" s="195"/>
      <c r="M9" s="195"/>
      <c r="N9" s="195"/>
      <c r="O9" s="172"/>
      <c r="P9" s="172"/>
      <c r="Q9" s="116"/>
      <c r="R9" s="116"/>
      <c r="S9" s="116"/>
      <c r="T9" s="116"/>
      <c r="U9" s="116"/>
      <c r="V9" s="116"/>
      <c r="W9" s="116"/>
      <c r="X9" s="116"/>
      <c r="Y9" s="116"/>
      <c r="Z9" s="116"/>
      <c r="AA9" s="116"/>
      <c r="AB9" s="116"/>
      <c r="AC9" s="116"/>
      <c r="AD9" s="219" t="s">
        <v>10</v>
      </c>
    </row>
    <row r="10" spans="1:35" s="96" customFormat="1" ht="15.75" customHeight="1">
      <c r="A10" s="214"/>
      <c r="B10" s="214"/>
      <c r="C10" s="215"/>
      <c r="D10" s="217"/>
      <c r="E10" s="211"/>
      <c r="F10" s="212"/>
      <c r="G10" s="212"/>
      <c r="H10" s="212"/>
      <c r="I10" s="212"/>
      <c r="J10" s="213"/>
      <c r="K10" s="195"/>
      <c r="L10" s="195"/>
      <c r="M10" s="195"/>
      <c r="N10" s="195"/>
      <c r="O10" s="173"/>
      <c r="P10" s="173"/>
      <c r="Q10" s="117"/>
      <c r="R10" s="117"/>
      <c r="S10" s="117"/>
      <c r="T10" s="117"/>
      <c r="U10" s="117"/>
      <c r="V10" s="117"/>
      <c r="W10" s="117"/>
      <c r="X10" s="117"/>
      <c r="Y10" s="117"/>
      <c r="Z10" s="117"/>
      <c r="AA10" s="117"/>
      <c r="AB10" s="120"/>
      <c r="AC10" s="120"/>
      <c r="AD10" s="220"/>
    </row>
    <row r="11" spans="1:35" ht="33" customHeight="1">
      <c r="A11" s="214"/>
      <c r="B11" s="214"/>
      <c r="C11" s="215"/>
      <c r="D11" s="218"/>
      <c r="E11" s="198" t="s">
        <v>129</v>
      </c>
      <c r="F11" s="112" t="s">
        <v>130</v>
      </c>
      <c r="G11" s="112" t="s">
        <v>131</v>
      </c>
      <c r="H11" s="112" t="s">
        <v>132</v>
      </c>
      <c r="I11" s="112" t="s">
        <v>133</v>
      </c>
      <c r="J11" s="112"/>
      <c r="K11" s="190"/>
      <c r="L11" s="190"/>
      <c r="M11" s="190"/>
      <c r="N11" s="190"/>
      <c r="O11" s="112"/>
      <c r="P11" s="112"/>
      <c r="Q11" s="112"/>
      <c r="R11" s="112"/>
      <c r="S11" s="112"/>
      <c r="T11" s="112"/>
      <c r="U11" s="112"/>
      <c r="V11" s="112"/>
      <c r="W11" s="112"/>
      <c r="X11" s="112"/>
      <c r="Y11" s="112"/>
      <c r="Z11" s="112"/>
      <c r="AA11" s="112"/>
      <c r="AB11" s="121"/>
      <c r="AC11" s="121"/>
      <c r="AD11" s="221"/>
    </row>
    <row r="12" spans="1:35" s="96" customFormat="1">
      <c r="A12" s="113">
        <v>1</v>
      </c>
      <c r="B12" s="114" t="s">
        <v>76</v>
      </c>
      <c r="C12" s="115">
        <v>40307162521</v>
      </c>
      <c r="D12" s="174" t="s">
        <v>12</v>
      </c>
      <c r="E12" s="113">
        <v>4</v>
      </c>
      <c r="F12" s="113">
        <v>5</v>
      </c>
      <c r="G12" s="113">
        <v>4</v>
      </c>
      <c r="H12" s="113">
        <v>4</v>
      </c>
      <c r="I12" s="113">
        <v>3</v>
      </c>
      <c r="J12" s="113"/>
      <c r="K12" s="113"/>
      <c r="L12" s="113"/>
      <c r="M12" s="113"/>
      <c r="N12" s="113"/>
      <c r="O12" s="113"/>
      <c r="P12" s="113"/>
      <c r="Q12" s="113"/>
      <c r="R12" s="113"/>
      <c r="S12" s="113"/>
      <c r="T12" s="113"/>
      <c r="U12" s="113"/>
      <c r="V12" s="113"/>
      <c r="W12" s="113"/>
      <c r="X12" s="113"/>
      <c r="Y12" s="113"/>
      <c r="Z12" s="113"/>
      <c r="AA12" s="113"/>
      <c r="AB12" s="113"/>
      <c r="AC12" s="113"/>
      <c r="AD12" s="113">
        <v>4</v>
      </c>
      <c r="AF12" s="122">
        <v>0</v>
      </c>
      <c r="AG12" s="122" t="s">
        <v>11</v>
      </c>
      <c r="AI12" s="164">
        <v>2</v>
      </c>
    </row>
    <row r="13" spans="1:35" s="96" customFormat="1">
      <c r="A13" s="113">
        <v>2</v>
      </c>
      <c r="B13" s="114" t="s">
        <v>77</v>
      </c>
      <c r="C13" s="115">
        <v>40206162355</v>
      </c>
      <c r="D13" s="113" t="s">
        <v>12</v>
      </c>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F13" s="122">
        <v>1</v>
      </c>
      <c r="AG13" s="122" t="s">
        <v>12</v>
      </c>
    </row>
    <row r="14" spans="1:35" s="96" customFormat="1">
      <c r="A14" s="113">
        <v>3</v>
      </c>
      <c r="B14" s="114" t="s">
        <v>78</v>
      </c>
      <c r="C14" s="115">
        <v>41209022384</v>
      </c>
      <c r="D14" s="113" t="s">
        <v>11</v>
      </c>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F14" s="122">
        <v>2</v>
      </c>
      <c r="AG14" s="122" t="s">
        <v>11</v>
      </c>
    </row>
    <row r="15" spans="1:35" s="96" customFormat="1">
      <c r="A15" s="113">
        <v>4</v>
      </c>
      <c r="B15" s="114" t="s">
        <v>79</v>
      </c>
      <c r="C15" s="115">
        <v>40709072361</v>
      </c>
      <c r="D15" s="113" t="s">
        <v>12</v>
      </c>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F15" s="122">
        <v>3</v>
      </c>
      <c r="AG15" s="122" t="s">
        <v>12</v>
      </c>
    </row>
    <row r="16" spans="1:35" s="96" customFormat="1">
      <c r="A16" s="113">
        <v>5</v>
      </c>
      <c r="B16" s="114" t="s">
        <v>80</v>
      </c>
      <c r="C16" s="115">
        <v>41207162357</v>
      </c>
      <c r="D16" s="113" t="s">
        <v>12</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F16" s="122">
        <v>4</v>
      </c>
      <c r="AG16" s="122" t="s">
        <v>11</v>
      </c>
    </row>
    <row r="17" spans="1:35" s="96" customFormat="1">
      <c r="A17" s="113">
        <v>6</v>
      </c>
      <c r="B17" s="114" t="s">
        <v>81</v>
      </c>
      <c r="C17" s="115">
        <v>41209166359</v>
      </c>
      <c r="D17" s="113" t="s">
        <v>12</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F17" s="122">
        <v>5</v>
      </c>
      <c r="AG17" s="122" t="s">
        <v>12</v>
      </c>
    </row>
    <row r="18" spans="1:35" s="96" customFormat="1">
      <c r="A18" s="113">
        <v>7</v>
      </c>
      <c r="B18" s="114" t="s">
        <v>82</v>
      </c>
      <c r="C18" s="115">
        <v>41208018957</v>
      </c>
      <c r="D18" s="113" t="s">
        <v>12</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F18" s="123">
        <v>6</v>
      </c>
      <c r="AG18" s="123" t="s">
        <v>11</v>
      </c>
    </row>
    <row r="19" spans="1:35" s="96" customFormat="1">
      <c r="A19" s="113">
        <v>8</v>
      </c>
      <c r="B19" s="114" t="s">
        <v>83</v>
      </c>
      <c r="C19" s="115">
        <v>41203018933</v>
      </c>
      <c r="D19" s="113" t="s">
        <v>12</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F19" s="122">
        <v>7</v>
      </c>
      <c r="AG19" s="122" t="s">
        <v>12</v>
      </c>
      <c r="AH19" s="126"/>
      <c r="AI19" s="126"/>
    </row>
    <row r="20" spans="1:35" s="96" customFormat="1">
      <c r="A20" s="113">
        <v>9</v>
      </c>
      <c r="B20" s="114" t="s">
        <v>84</v>
      </c>
      <c r="C20" s="115">
        <v>41208162564</v>
      </c>
      <c r="D20" s="113" t="s">
        <v>11</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F20" s="123">
        <v>8</v>
      </c>
      <c r="AG20" s="123" t="s">
        <v>11</v>
      </c>
      <c r="AH20" s="126"/>
      <c r="AI20" s="126"/>
    </row>
    <row r="21" spans="1:35" s="96" customFormat="1">
      <c r="A21" s="113">
        <v>10</v>
      </c>
      <c r="B21" s="114" t="s">
        <v>85</v>
      </c>
      <c r="C21" s="115">
        <v>41209169898</v>
      </c>
      <c r="D21" s="113" t="s">
        <v>11</v>
      </c>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F21" s="122">
        <v>9</v>
      </c>
      <c r="AG21" s="122" t="s">
        <v>12</v>
      </c>
      <c r="AH21" s="126"/>
      <c r="AI21" s="126"/>
    </row>
    <row r="22" spans="1:35" s="96" customFormat="1">
      <c r="A22" s="113">
        <v>11</v>
      </c>
      <c r="B22" s="114" t="s">
        <v>86</v>
      </c>
      <c r="C22" s="115">
        <v>41216167867</v>
      </c>
      <c r="D22" s="113" t="s">
        <v>12</v>
      </c>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F22" s="124"/>
      <c r="AG22" s="124"/>
      <c r="AH22" s="126"/>
      <c r="AI22" s="126"/>
    </row>
    <row r="23" spans="1:35" s="96" customFormat="1">
      <c r="A23" s="113">
        <v>12</v>
      </c>
      <c r="B23" s="114" t="s">
        <v>87</v>
      </c>
      <c r="C23" s="115">
        <v>41219169638</v>
      </c>
      <c r="D23" s="113" t="s">
        <v>11</v>
      </c>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F23" s="124"/>
      <c r="AG23" s="124"/>
      <c r="AH23" s="126"/>
      <c r="AI23" s="126"/>
    </row>
    <row r="24" spans="1:35" s="96" customFormat="1">
      <c r="A24" s="113">
        <v>13</v>
      </c>
      <c r="B24" s="114" t="s">
        <v>88</v>
      </c>
      <c r="C24" s="115">
        <v>41229162398</v>
      </c>
      <c r="D24" s="113" t="s">
        <v>11</v>
      </c>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F24" s="124"/>
      <c r="AG24" s="124"/>
    </row>
    <row r="25" spans="1:35" s="96" customFormat="1">
      <c r="A25" s="113">
        <v>14</v>
      </c>
      <c r="B25" s="114" t="s">
        <v>89</v>
      </c>
      <c r="C25" s="115">
        <v>41203168754</v>
      </c>
      <c r="D25" s="113" t="s">
        <v>11</v>
      </c>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F25" s="124"/>
      <c r="AG25" s="124"/>
    </row>
    <row r="26" spans="1:35" s="96" customFormat="1">
      <c r="A26" s="113">
        <v>15</v>
      </c>
      <c r="B26" s="114" t="s">
        <v>90</v>
      </c>
      <c r="C26" s="115">
        <v>41206162335</v>
      </c>
      <c r="D26" s="113" t="s">
        <v>12</v>
      </c>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F26" s="124"/>
      <c r="AG26" s="124"/>
    </row>
    <row r="27" spans="1:35" s="96" customFormat="1">
      <c r="A27" s="113">
        <v>16</v>
      </c>
      <c r="B27" s="114" t="s">
        <v>91</v>
      </c>
      <c r="C27" s="115">
        <v>41209166267</v>
      </c>
      <c r="D27" s="113" t="s">
        <v>12</v>
      </c>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F27" s="124"/>
      <c r="AG27" s="124"/>
    </row>
    <row r="28" spans="1:35" s="96" customFormat="1">
      <c r="A28" s="113">
        <v>17</v>
      </c>
      <c r="B28" s="114" t="s">
        <v>92</v>
      </c>
      <c r="C28" s="115">
        <v>41211166993</v>
      </c>
      <c r="D28" s="113" t="s">
        <v>12</v>
      </c>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F28" s="124"/>
      <c r="AG28" s="124"/>
    </row>
    <row r="29" spans="1:35" s="96" customFormat="1">
      <c r="A29" s="113">
        <v>18</v>
      </c>
      <c r="B29" s="114" t="s">
        <v>93</v>
      </c>
      <c r="C29" s="115">
        <v>41236161248</v>
      </c>
      <c r="D29" s="113" t="s">
        <v>11</v>
      </c>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F29" s="124"/>
      <c r="AG29" s="124"/>
    </row>
    <row r="30" spans="1:35" s="96" customFormat="1">
      <c r="A30" s="113">
        <v>19</v>
      </c>
      <c r="B30" s="114" t="s">
        <v>94</v>
      </c>
      <c r="C30" s="115">
        <v>41223161353</v>
      </c>
      <c r="D30" s="113" t="s">
        <v>12</v>
      </c>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F30" s="124"/>
      <c r="AG30" s="124"/>
    </row>
    <row r="31" spans="1:35" s="96" customFormat="1">
      <c r="A31" s="113">
        <v>20</v>
      </c>
      <c r="B31" s="114" t="s">
        <v>95</v>
      </c>
      <c r="C31" s="115">
        <v>41225169897</v>
      </c>
      <c r="D31" s="113" t="s">
        <v>12</v>
      </c>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F31" s="124"/>
      <c r="AG31" s="124"/>
    </row>
    <row r="32" spans="1:35" s="96" customFormat="1">
      <c r="A32" s="113">
        <v>21</v>
      </c>
      <c r="B32" s="114" t="s">
        <v>96</v>
      </c>
      <c r="C32" s="115">
        <v>41216163696</v>
      </c>
      <c r="D32" s="113" t="s">
        <v>11</v>
      </c>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F32" s="124"/>
      <c r="AG32" s="124"/>
    </row>
    <row r="33" spans="1:33" s="96" customFormat="1">
      <c r="A33" s="113">
        <v>22</v>
      </c>
      <c r="B33" s="114" t="s">
        <v>97</v>
      </c>
      <c r="C33" s="115">
        <v>41227163424</v>
      </c>
      <c r="D33" s="113" t="s">
        <v>11</v>
      </c>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F33" s="124"/>
      <c r="AG33" s="124"/>
    </row>
    <row r="34" spans="1:33" s="96" customFormat="1">
      <c r="A34" s="113">
        <v>23</v>
      </c>
      <c r="B34" s="114" t="s">
        <v>98</v>
      </c>
      <c r="C34" s="115">
        <v>41228166363</v>
      </c>
      <c r="D34" s="113" t="s">
        <v>12</v>
      </c>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F34" s="124"/>
      <c r="AG34" s="124"/>
    </row>
    <row r="35" spans="1:33" s="96" customFormat="1">
      <c r="A35" s="113">
        <v>24</v>
      </c>
      <c r="B35" s="114" t="s">
        <v>99</v>
      </c>
      <c r="C35" s="115">
        <v>41213169763</v>
      </c>
      <c r="D35" s="113" t="s">
        <v>12</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F35" s="124"/>
      <c r="AG35" s="124"/>
    </row>
    <row r="36" spans="1:33" s="96" customFormat="1">
      <c r="A36" s="113">
        <v>25</v>
      </c>
      <c r="B36" s="114" t="s">
        <v>100</v>
      </c>
      <c r="C36" s="115">
        <v>41223084543</v>
      </c>
      <c r="D36" s="113" t="s">
        <v>12</v>
      </c>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F36" s="124"/>
      <c r="AG36" s="124"/>
    </row>
    <row r="37" spans="1:33" s="96" customFormat="1">
      <c r="A37" s="113">
        <v>26</v>
      </c>
      <c r="B37" s="146" t="s">
        <v>101</v>
      </c>
      <c r="C37" s="115">
        <v>41213162346</v>
      </c>
      <c r="D37" s="113" t="s">
        <v>11</v>
      </c>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F37" s="124"/>
      <c r="AG37" s="124"/>
    </row>
    <row r="38" spans="1:33" s="96" customFormat="1">
      <c r="A38" s="113">
        <v>27</v>
      </c>
      <c r="B38" s="114" t="s">
        <v>102</v>
      </c>
      <c r="C38" s="115">
        <v>41224162457</v>
      </c>
      <c r="D38" s="113" t="s">
        <v>12</v>
      </c>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F38" s="124"/>
      <c r="AG38" s="124"/>
    </row>
    <row r="39" spans="1:33" s="96" customFormat="1">
      <c r="A39" s="113">
        <v>28</v>
      </c>
      <c r="B39" s="114" t="s">
        <v>103</v>
      </c>
      <c r="C39" s="115">
        <v>41213032349</v>
      </c>
      <c r="D39" s="113" t="s">
        <v>12</v>
      </c>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F39" s="124"/>
      <c r="AG39" s="124"/>
    </row>
    <row r="40" spans="1:33" s="96" customFormat="1">
      <c r="A40" s="113">
        <v>29</v>
      </c>
      <c r="B40" s="114" t="s">
        <v>104</v>
      </c>
      <c r="C40" s="115">
        <v>41223032398</v>
      </c>
      <c r="D40" s="113" t="s">
        <v>11</v>
      </c>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F40" s="124"/>
      <c r="AG40" s="124"/>
    </row>
    <row r="41" spans="1:33" s="96" customFormat="1">
      <c r="A41" s="113">
        <v>30</v>
      </c>
      <c r="B41" s="114" t="s">
        <v>105</v>
      </c>
      <c r="C41" s="115">
        <v>41213125024</v>
      </c>
      <c r="D41" s="113" t="s">
        <v>11</v>
      </c>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6"/>
      <c r="G66" s="206"/>
      <c r="H66" s="206"/>
      <c r="I66" s="206"/>
      <c r="J66" s="206"/>
      <c r="K66" s="206"/>
      <c r="L66" s="206"/>
      <c r="M66" s="206"/>
      <c r="N66" s="206"/>
      <c r="O66" s="206"/>
      <c r="P66" s="206"/>
      <c r="Q66" s="206"/>
      <c r="R66" s="206"/>
      <c r="S66" s="206"/>
      <c r="T66" s="128"/>
      <c r="U66" s="128"/>
      <c r="V66" s="128"/>
      <c r="W66" s="128"/>
      <c r="X66" s="128"/>
      <c r="Y66" s="128"/>
      <c r="Z66" s="128"/>
      <c r="AA66" s="128"/>
      <c r="AB66" s="128"/>
      <c r="AC66" s="128"/>
      <c r="AD66" s="141"/>
      <c r="AF66" s="142"/>
      <c r="AG66" s="142"/>
    </row>
    <row r="67" spans="1:33" ht="15.95" customHeight="1">
      <c r="A67" s="130"/>
      <c r="B67" s="131"/>
      <c r="C67" s="131"/>
      <c r="D67" s="132"/>
      <c r="E67" s="131"/>
      <c r="F67" s="207"/>
      <c r="G67" s="207"/>
      <c r="H67" s="207"/>
      <c r="I67" s="207"/>
      <c r="J67" s="207"/>
      <c r="K67" s="207"/>
      <c r="L67" s="207"/>
      <c r="M67" s="207"/>
      <c r="N67" s="207"/>
      <c r="O67" s="207"/>
      <c r="P67" s="207"/>
      <c r="Q67" s="207"/>
      <c r="R67" s="207"/>
      <c r="S67" s="207"/>
      <c r="T67" s="131"/>
      <c r="U67" s="131"/>
      <c r="V67" s="131"/>
      <c r="W67" s="131"/>
      <c r="X67" s="131"/>
      <c r="Y67" s="131"/>
      <c r="Z67" s="131"/>
      <c r="AA67" s="131"/>
      <c r="AB67" s="131"/>
      <c r="AC67" s="131"/>
      <c r="AD67" s="143"/>
      <c r="AF67" s="142"/>
      <c r="AG67" s="142"/>
    </row>
    <row r="68" spans="1:33" ht="15.95" customHeight="1">
      <c r="A68" s="130"/>
      <c r="B68" s="131"/>
      <c r="C68" s="131"/>
      <c r="D68" s="132"/>
      <c r="E68" s="131"/>
      <c r="F68" s="207"/>
      <c r="G68" s="207"/>
      <c r="H68" s="207"/>
      <c r="I68" s="207"/>
      <c r="J68" s="207"/>
      <c r="K68" s="207"/>
      <c r="L68" s="207"/>
      <c r="M68" s="207"/>
      <c r="N68" s="207"/>
      <c r="O68" s="207"/>
      <c r="P68" s="207"/>
      <c r="Q68" s="207"/>
      <c r="R68" s="207"/>
      <c r="S68" s="207"/>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7"/>
      <c r="G69" s="207"/>
      <c r="H69" s="207"/>
      <c r="I69" s="207"/>
      <c r="J69" s="207"/>
      <c r="K69" s="207"/>
      <c r="L69" s="207"/>
      <c r="M69" s="207"/>
      <c r="N69" s="207"/>
      <c r="O69" s="207"/>
      <c r="P69" s="207"/>
      <c r="Q69" s="207"/>
      <c r="R69" s="207"/>
      <c r="S69" s="207"/>
      <c r="T69" s="131"/>
      <c r="U69" s="131"/>
      <c r="V69" s="131"/>
      <c r="W69" s="131"/>
      <c r="X69" s="131"/>
      <c r="Y69" s="131"/>
      <c r="Z69" s="131"/>
      <c r="AA69" s="131"/>
      <c r="AB69" s="131"/>
      <c r="AC69" s="131"/>
      <c r="AD69" s="143"/>
      <c r="AF69" s="142"/>
      <c r="AG69" s="142"/>
    </row>
    <row r="70" spans="1:33">
      <c r="A70" s="134"/>
      <c r="B70" s="135" t="s">
        <v>107</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45</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SEKOLAH SERI PUTERI</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bzTblIvWFZnDnPD0qz34hnQjNr3lGRtlFa1t3NNuvekESrhYJA7UBoMPDDMyz2QTfPxHj91l6ISaFkDeRkxSAQ==" saltValue="VwT8XSHZkzdahrYblt+2NQ==" spinCount="100000" sheet="1" formatRows="0"/>
  <mergeCells count="10">
    <mergeCell ref="A9:A11"/>
    <mergeCell ref="B9:B11"/>
    <mergeCell ref="C9:C11"/>
    <mergeCell ref="D9:D11"/>
    <mergeCell ref="AD9:AD11"/>
    <mergeCell ref="F66:S66"/>
    <mergeCell ref="F67:S67"/>
    <mergeCell ref="F68:S68"/>
    <mergeCell ref="F69:S69"/>
    <mergeCell ref="E9:J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6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723900</xdr:colOff>
                    <xdr:row>5</xdr:row>
                    <xdr:rowOff>28575</xdr:rowOff>
                  </from>
                  <to>
                    <xdr:col>8</xdr:col>
                    <xdr:colOff>0</xdr:colOff>
                    <xdr:row>6</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723900</xdr:colOff>
                    <xdr:row>6</xdr:row>
                    <xdr:rowOff>28575</xdr:rowOff>
                  </from>
                  <to>
                    <xdr:col>7</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M22" sqref="M22"/>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8" t="str">
        <f>'REKOD PRESTASI MURID'!$D$1</f>
        <v>SEKOLAH SERI PUTERI</v>
      </c>
      <c r="C1" s="228"/>
      <c r="D1" s="228"/>
      <c r="E1" s="228"/>
      <c r="F1" s="228"/>
      <c r="G1" s="52"/>
      <c r="H1" s="51"/>
    </row>
    <row r="2" spans="1:11" s="47" customFormat="1" ht="21" customHeight="1">
      <c r="A2" s="52"/>
      <c r="B2" s="228" t="str">
        <f>'REKOD PRESTASI MURID'!$D$2</f>
        <v>CYBERJAYA</v>
      </c>
      <c r="C2" s="228"/>
      <c r="D2" s="228"/>
      <c r="E2" s="228"/>
      <c r="F2" s="228"/>
      <c r="G2" s="52"/>
      <c r="H2" s="51"/>
    </row>
    <row r="3" spans="1:11" s="47" customFormat="1" ht="21" customHeight="1">
      <c r="A3" s="52"/>
      <c r="B3" s="228" t="str">
        <f>'REKOD PRESTASI MURID'!$D$3</f>
        <v>SELANGOR</v>
      </c>
      <c r="C3" s="228"/>
      <c r="D3" s="228"/>
      <c r="E3" s="228"/>
      <c r="F3" s="228"/>
      <c r="G3" s="52"/>
      <c r="H3" s="51"/>
    </row>
    <row r="4" spans="1:11" s="47" customFormat="1" ht="21" customHeight="1">
      <c r="A4" s="53"/>
      <c r="B4" s="229" t="str">
        <f>'REKOD PRESTASI MURID'!$D$4</f>
        <v>00/00/2018</v>
      </c>
      <c r="C4" s="229"/>
      <c r="D4" s="229"/>
      <c r="E4" s="229"/>
      <c r="F4" s="229"/>
      <c r="G4" s="53"/>
      <c r="H4" s="230" t="s">
        <v>14</v>
      </c>
      <c r="I4" s="230"/>
      <c r="J4" s="230"/>
    </row>
    <row r="5" spans="1:11">
      <c r="A5" s="7"/>
      <c r="B5" s="7"/>
      <c r="C5" s="7"/>
      <c r="D5" s="7"/>
      <c r="E5" s="7"/>
      <c r="F5" s="7"/>
      <c r="G5" s="7"/>
      <c r="H5" s="54"/>
      <c r="I5" s="91"/>
      <c r="J5" s="91"/>
    </row>
    <row r="6" spans="1:11" ht="18.75">
      <c r="A6" s="7"/>
      <c r="B6" s="55" t="str">
        <f>'REKOD PRESTASI MURID'!$A$7</f>
        <v>BAHASA PERANCIS</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31" t="s">
        <v>15</v>
      </c>
      <c r="C8" s="232"/>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34" t="s">
        <v>16</v>
      </c>
      <c r="C9" s="235"/>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34" t="s">
        <v>17</v>
      </c>
      <c r="C10" s="235"/>
      <c r="D10" s="63" t="str">
        <f>VLOOKUP($I$6,'REKOD PRESTASI MURID'!$A$12:$D$65,4)</f>
        <v>L</v>
      </c>
      <c r="E10" s="64"/>
      <c r="F10" s="18"/>
      <c r="G10" s="7"/>
      <c r="H10" s="56">
        <v>4</v>
      </c>
      <c r="I10" s="56" t="str">
        <f>'REKOD PRESTASI MURID'!B15</f>
        <v>AZALI BIN MOHD GHAZI</v>
      </c>
      <c r="J10" s="56" t="str">
        <f t="shared" si="0"/>
        <v>4  AZALI BIN MOHD GHAZI</v>
      </c>
    </row>
    <row r="11" spans="1:11">
      <c r="A11" s="7"/>
      <c r="B11" s="234" t="s">
        <v>110</v>
      </c>
      <c r="C11" s="235"/>
      <c r="D11" s="63" t="str">
        <f>'REKOD PRESTASI MURID'!D7</f>
        <v>4 CEMERLANG</v>
      </c>
      <c r="E11" s="64"/>
      <c r="F11" s="18"/>
      <c r="G11" s="7"/>
      <c r="H11" s="56">
        <v>5</v>
      </c>
      <c r="I11" s="56" t="str">
        <f>'REKOD PRESTASI MURID'!B16</f>
        <v>AZWAN BIN MUSAHAR</v>
      </c>
      <c r="J11" s="56" t="str">
        <f t="shared" si="0"/>
        <v>5  AZWAN BIN MUSAHAR</v>
      </c>
    </row>
    <row r="12" spans="1:11">
      <c r="A12" s="7"/>
      <c r="B12" s="59" t="s">
        <v>18</v>
      </c>
      <c r="C12" s="60"/>
      <c r="D12" s="63" t="str">
        <f>'REKOD PRESTASI MURID'!$D$6</f>
        <v>PN. ZARIAH ALI</v>
      </c>
      <c r="E12" s="64"/>
      <c r="F12" s="18"/>
      <c r="G12" s="7"/>
      <c r="H12" s="56">
        <v>6</v>
      </c>
      <c r="I12" s="56" t="str">
        <f>'REKOD PRESTASI MURID'!B17</f>
        <v>CHAN KOK MENG</v>
      </c>
      <c r="J12" s="56" t="str">
        <f t="shared" si="0"/>
        <v>6  CHAN KOK MENG</v>
      </c>
      <c r="K12" s="89"/>
    </row>
    <row r="13" spans="1:11">
      <c r="A13" s="7"/>
      <c r="B13" s="236" t="s">
        <v>19</v>
      </c>
      <c r="C13" s="237"/>
      <c r="D13" s="148" t="str">
        <f>B4</f>
        <v>00/00/2018</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7" t="s">
        <v>20</v>
      </c>
      <c r="C15" s="247"/>
      <c r="D15" s="247"/>
      <c r="E15" s="240">
        <f>IF(K7=1,"",VLOOKUP($I$6,'REKOD PRESTASI MURID'!$A$12:$AD$65,30))</f>
        <v>4</v>
      </c>
      <c r="F15" s="245" t="str">
        <f>UPPER(IF(K7=1,K8,K9))</f>
        <v>PENTAKSIRAN AKHIR TAHUN</v>
      </c>
      <c r="G15" s="7"/>
      <c r="H15" s="56">
        <v>9</v>
      </c>
      <c r="I15" s="56" t="str">
        <f>'REKOD PRESTASI MURID'!B20</f>
        <v>FARIDAH BINTI RAMLAN</v>
      </c>
      <c r="J15" s="56" t="str">
        <f t="shared" si="0"/>
        <v>9  FARIDAH BINTI RAMLAN</v>
      </c>
    </row>
    <row r="16" spans="1:11" ht="22.5" customHeight="1">
      <c r="A16" s="7"/>
      <c r="B16" s="248"/>
      <c r="C16" s="248"/>
      <c r="D16" s="248"/>
      <c r="E16" s="240"/>
      <c r="F16" s="246"/>
      <c r="G16" s="7"/>
      <c r="H16" s="56">
        <v>10</v>
      </c>
      <c r="I16" s="56" t="str">
        <f>'REKOD PRESTASI MURID'!B21</f>
        <v>HAFIZ BIN BAHAROM</v>
      </c>
      <c r="J16" s="56" t="str">
        <f t="shared" si="0"/>
        <v>10  HAFIZ BIN BAHAROM</v>
      </c>
    </row>
    <row r="17" spans="1:10" ht="57.75" customHeight="1">
      <c r="A17" s="7"/>
      <c r="B17" s="238" t="s">
        <v>21</v>
      </c>
      <c r="C17" s="238"/>
      <c r="D17" s="239"/>
      <c r="E17" s="241" t="str">
        <f>IF(E15="","Tahap Penguasaan Keseluruhan hanya dilaporkan pada pentaksiran akhir tahun sahaja",VLOOKUP(E15,'DATA PERNYATAAN TAHAP PGUASAAN '!A204:B209,2))</f>
        <v>Murid berupaya mempamerkan tahap penguasaan bahasa dan kecekapan berbahasa yang baik, dapat mengaplikasikan pengetahuan bahasa dengan berkesan, mampu mengungkapkan idea, menguasai kemahiran berfikir yang kritis, dan mengamalkan pembelajaran kendiri secara minimum dalam kemahiran bahasa.</v>
      </c>
      <c r="F17" s="242"/>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3" t="s">
        <v>4</v>
      </c>
      <c r="C19" s="243"/>
      <c r="D19" s="67" t="s">
        <v>22</v>
      </c>
      <c r="E19" s="68" t="s">
        <v>23</v>
      </c>
      <c r="F19" s="69" t="s">
        <v>24</v>
      </c>
      <c r="G19" s="7"/>
      <c r="H19" s="56">
        <v>13</v>
      </c>
      <c r="I19" s="56" t="str">
        <f>'REKOD PRESTASI MURID'!B24</f>
        <v>HARLINA BINTI SARIP</v>
      </c>
      <c r="J19" s="56" t="str">
        <f t="shared" si="0"/>
        <v>13  HARLINA BINTI SARIP</v>
      </c>
    </row>
    <row r="20" spans="1:10" ht="47.25" customHeight="1">
      <c r="A20" s="7"/>
      <c r="B20" s="222" t="str">
        <f>B6</f>
        <v>BAHASA PERANCIS</v>
      </c>
      <c r="C20" s="223"/>
      <c r="D20" s="70" t="str">
        <f>'REKOD PRESTASI MURID'!$E$11</f>
        <v>MENDENGAR</v>
      </c>
      <c r="E20" s="71">
        <f>VLOOKUP($I$6,'REKOD PRESTASI MURID'!$A$12:$AD$65,5)</f>
        <v>4</v>
      </c>
      <c r="F20" s="72" t="str">
        <f>'DATA PERNYATAAN TAHAP PGUASAAN '!$B$7</f>
        <v xml:space="preserve">Memahami frasa dan ayat mudah yang sering digunakan dan mesej ringkas pada tahap yang baik. Mengamalkan pembelajaran kendiri yang minimum.  </v>
      </c>
      <c r="G20" s="7"/>
      <c r="H20" s="56">
        <v>14</v>
      </c>
      <c r="I20" s="56" t="str">
        <f>'REKOD PRESTASI MURID'!B25</f>
        <v>HAYATI BINTI MUSA</v>
      </c>
      <c r="J20" s="56" t="str">
        <f t="shared" si="0"/>
        <v>14  HAYATI BINTI MUSA</v>
      </c>
    </row>
    <row r="21" spans="1:10" ht="47.25" customHeight="1">
      <c r="A21" s="7"/>
      <c r="B21" s="224"/>
      <c r="C21" s="225"/>
      <c r="D21" s="70" t="str">
        <f>'REKOD PRESTASI MURID'!$F$11</f>
        <v>MEMBACA</v>
      </c>
      <c r="E21" s="71">
        <f>VLOOKUP($I$6,'REKOD PRESTASI MURID'!$A$12:$AD$65,6)</f>
        <v>5</v>
      </c>
      <c r="F21" s="72" t="str">
        <f>'DATA PERNYATAAN TAHAP PGUASAAN '!$B$16</f>
        <v>Mengenal pasti maklumat khusus yang dapat diramal dalam dokumen / teks yang mudah dan pendek pada tahap sangat baik dan mengamalkan pembelajaran kendiri. Menggunakan bahasa dengan mudah dan berkesan.</v>
      </c>
      <c r="G21" s="7"/>
      <c r="H21" s="56">
        <v>15</v>
      </c>
      <c r="I21" s="56" t="str">
        <f>'REKOD PRESTASI MURID'!B26</f>
        <v>IRWAN HASHIM BIN MOHD SUHAILY</v>
      </c>
      <c r="J21" s="56" t="str">
        <f t="shared" si="0"/>
        <v>15  IRWAN HASHIM BIN MOHD SUHAILY</v>
      </c>
    </row>
    <row r="22" spans="1:10" ht="47.25" customHeight="1">
      <c r="A22" s="7"/>
      <c r="B22" s="224"/>
      <c r="C22" s="225"/>
      <c r="D22" s="70" t="str">
        <f>'REKOD PRESTASI MURID'!$G$11</f>
        <v>LISAN</v>
      </c>
      <c r="E22" s="71">
        <f>VLOOKUP($I$6,'REKOD PRESTASI MURID'!$A$12:$AD$65,7)</f>
        <v>4</v>
      </c>
      <c r="F22" s="72" t="str">
        <f>'DATA PERNYATAAN TAHAP PGUASAAN '!$B$23</f>
        <v xml:space="preserve">Menggunakan ungkapan dan ayat mudah untuk menerangkan secara ringkas mengenai keluarga dan orang lain, keadaan hidup mereka, aktiviti harian mereka dan aktiviti profesional mereka semasa atau terkini dengan mudah dan berkesan pada tahap baik. Mengamalkan pembelajaran kendiri dengan cara yang minimum.  </v>
      </c>
      <c r="G22" s="7"/>
      <c r="H22" s="56">
        <v>16</v>
      </c>
      <c r="I22" s="56" t="str">
        <f>'REKOD PRESTASI MURID'!B27</f>
        <v>ISMAIL ALIFF BIN AZIZ</v>
      </c>
      <c r="J22" s="56" t="str">
        <f t="shared" si="0"/>
        <v>16  ISMAIL ALIFF BIN AZIZ</v>
      </c>
    </row>
    <row r="23" spans="1:10" ht="47.25" customHeight="1">
      <c r="A23" s="7"/>
      <c r="B23" s="224"/>
      <c r="C23" s="225"/>
      <c r="D23" s="70" t="str">
        <f>'REKOD PRESTASI MURID'!$H$11</f>
        <v>INTERAKSI</v>
      </c>
      <c r="E23" s="71">
        <f>VLOOKUP($I$6,'REKOD PRESTASI MURID'!$A$12:$AD$65,8)</f>
        <v>4</v>
      </c>
      <c r="F23" s="72" t="str">
        <f>'DATA PERNYATAAN TAHAP PGUASAAN '!$B$31</f>
        <v xml:space="preserve">Berkomunikasi untuk pertukaran maklumat yang mudah dan langsung mengenai topik semasa dan aktiviti harian dengan mudah dan berkesan pada tahap baik. Mengamalkan pembelajaran kendiri.  </v>
      </c>
      <c r="G23" s="7"/>
      <c r="H23" s="56">
        <v>17</v>
      </c>
      <c r="I23" s="56" t="str">
        <f>'REKOD PRESTASI MURID'!B28</f>
        <v>JAMIL BIN JAMALUDIN</v>
      </c>
      <c r="J23" s="56" t="str">
        <f t="shared" si="0"/>
        <v>17  JAMIL BIN JAMALUDIN</v>
      </c>
    </row>
    <row r="24" spans="1:10" ht="46.5" customHeight="1">
      <c r="A24" s="7"/>
      <c r="B24" s="226"/>
      <c r="C24" s="227"/>
      <c r="D24" s="70" t="str">
        <f>'REKOD PRESTASI MURID'!$I$11</f>
        <v>MENULIS</v>
      </c>
      <c r="E24" s="71">
        <f>VLOOKUP($I$6,'REKOD PRESTASI MURID'!$A$12:$AD$65,9)</f>
        <v>3</v>
      </c>
      <c r="F24" s="72" t="str">
        <f>'DATA PERNYATAAN TAHAP PGUASAAN '!$B$38</f>
        <v>Menulis nota, mesej dan surat tidak rasmi yang mudah untuk menyampaikan maklumat yang jelas pada tahap memuaskan dan mampu menguasai pembelajaran kendiri tanpa bimbingan.</v>
      </c>
      <c r="G24" s="7"/>
      <c r="H24" s="56">
        <v>18</v>
      </c>
      <c r="I24" s="56" t="str">
        <f>'REKOD PRESTASI MURID'!B29</f>
        <v>KAMARIAH BINTI YASSIN</v>
      </c>
      <c r="J24" s="56" t="str">
        <f t="shared" si="0"/>
        <v>18  KAMARIAH BINTI YASSIN</v>
      </c>
    </row>
    <row r="25" spans="1:10" hidden="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idden="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idden="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idden="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idden="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9" t="s">
        <v>108</v>
      </c>
      <c r="E47" s="244"/>
      <c r="F47" s="244"/>
      <c r="G47" s="81"/>
      <c r="H47" s="56">
        <v>41</v>
      </c>
      <c r="I47" s="56">
        <f>'REKOD PRESTASI MURID'!B52</f>
        <v>0</v>
      </c>
      <c r="J47" s="56" t="str">
        <f t="shared" si="2"/>
        <v/>
      </c>
    </row>
    <row r="48" spans="1:10" s="49" customFormat="1" ht="22.5" customHeight="1">
      <c r="A48" s="81"/>
      <c r="B48" s="87"/>
      <c r="C48" s="87"/>
      <c r="D48" s="249"/>
      <c r="E48" s="233"/>
      <c r="F48" s="233"/>
      <c r="G48" s="81"/>
      <c r="H48" s="56">
        <v>42</v>
      </c>
      <c r="I48" s="56">
        <f>'REKOD PRESTASI MURID'!B53</f>
        <v>0</v>
      </c>
      <c r="J48" s="56" t="str">
        <f t="shared" si="2"/>
        <v/>
      </c>
    </row>
    <row r="49" spans="1:10" s="49" customFormat="1" ht="21" customHeight="1">
      <c r="A49" s="81"/>
      <c r="B49" s="87"/>
      <c r="C49" s="87"/>
      <c r="D49" s="86"/>
      <c r="E49" s="233"/>
      <c r="F49" s="233"/>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ZARIAH ALI</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SEKOLAH SERI PUTERI</v>
      </c>
      <c r="F58" s="88" t="str">
        <f>'REKOD PRESTASI MURID'!$B$72</f>
        <v>SEKOLAH SERI PUTERI</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mergeCells count="21">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 ref="B20:C24"/>
    <mergeCell ref="B1:F1"/>
    <mergeCell ref="B2:F2"/>
    <mergeCell ref="B3:F3"/>
    <mergeCell ref="B4:F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Normal="100" zoomScaleSheetLayoutView="100" workbookViewId="0">
      <selection activeCell="B38" sqref="B38"/>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116</v>
      </c>
    </row>
    <row r="4" spans="1:9" ht="31.5">
      <c r="A4" s="39">
        <v>1</v>
      </c>
      <c r="B4" s="187" t="s">
        <v>172</v>
      </c>
    </row>
    <row r="5" spans="1:9" ht="31.5">
      <c r="A5" s="39">
        <v>2</v>
      </c>
      <c r="B5" s="187" t="s">
        <v>173</v>
      </c>
    </row>
    <row r="6" spans="1:9" ht="25.5" customHeight="1">
      <c r="A6" s="39">
        <v>3</v>
      </c>
      <c r="B6" s="187" t="s">
        <v>174</v>
      </c>
    </row>
    <row r="7" spans="1:9" ht="34.5" customHeight="1">
      <c r="A7" s="39">
        <v>4</v>
      </c>
      <c r="B7" s="187" t="s">
        <v>175</v>
      </c>
    </row>
    <row r="8" spans="1:9" ht="31.5">
      <c r="A8" s="39">
        <v>5</v>
      </c>
      <c r="B8" s="187" t="s">
        <v>176</v>
      </c>
    </row>
    <row r="9" spans="1:9" ht="31.5">
      <c r="A9" s="39">
        <v>6</v>
      </c>
      <c r="B9" s="187" t="s">
        <v>177</v>
      </c>
    </row>
    <row r="10" spans="1:9">
      <c r="A10" s="35"/>
      <c r="B10" s="36"/>
    </row>
    <row r="11" spans="1:9" ht="30">
      <c r="A11" s="41" t="s">
        <v>23</v>
      </c>
      <c r="B11" s="38" t="s">
        <v>113</v>
      </c>
    </row>
    <row r="12" spans="1:9" ht="31.5">
      <c r="A12" s="39">
        <v>1</v>
      </c>
      <c r="B12" s="202" t="s">
        <v>140</v>
      </c>
    </row>
    <row r="13" spans="1:9" ht="31.5">
      <c r="A13" s="39">
        <v>2</v>
      </c>
      <c r="B13" s="187" t="s">
        <v>141</v>
      </c>
    </row>
    <row r="14" spans="1:9" ht="31.5">
      <c r="A14" s="39">
        <v>3</v>
      </c>
      <c r="B14" s="187" t="s">
        <v>142</v>
      </c>
    </row>
    <row r="15" spans="1:9" ht="31.5">
      <c r="A15" s="39">
        <v>4</v>
      </c>
      <c r="B15" s="187" t="s">
        <v>143</v>
      </c>
      <c r="I15" s="42"/>
    </row>
    <row r="16" spans="1:9" ht="31.5">
      <c r="A16" s="39">
        <v>5</v>
      </c>
      <c r="B16" s="187" t="s">
        <v>144</v>
      </c>
    </row>
    <row r="17" spans="1:2" ht="31.5">
      <c r="A17" s="39">
        <v>6</v>
      </c>
      <c r="B17" s="187" t="s">
        <v>145</v>
      </c>
    </row>
    <row r="18" spans="1:2">
      <c r="A18" s="35"/>
      <c r="B18" s="36"/>
    </row>
    <row r="19" spans="1:2" ht="30">
      <c r="A19" s="41" t="s">
        <v>23</v>
      </c>
      <c r="B19" s="38" t="s">
        <v>138</v>
      </c>
    </row>
    <row r="20" spans="1:2" ht="47.25">
      <c r="A20" s="39">
        <v>1</v>
      </c>
      <c r="B20" s="202" t="s">
        <v>165</v>
      </c>
    </row>
    <row r="21" spans="1:2" ht="47.25">
      <c r="A21" s="39">
        <v>2</v>
      </c>
      <c r="B21" s="202" t="s">
        <v>166</v>
      </c>
    </row>
    <row r="22" spans="1:2" ht="47.25">
      <c r="A22" s="39">
        <v>3</v>
      </c>
      <c r="B22" s="202" t="s">
        <v>167</v>
      </c>
    </row>
    <row r="23" spans="1:2" ht="47.25">
      <c r="A23" s="39">
        <v>4</v>
      </c>
      <c r="B23" s="187" t="s">
        <v>168</v>
      </c>
    </row>
    <row r="24" spans="1:2" ht="51" customHeight="1">
      <c r="A24" s="39">
        <v>5</v>
      </c>
      <c r="B24" s="202" t="s">
        <v>169</v>
      </c>
    </row>
    <row r="25" spans="1:2" ht="47.25">
      <c r="A25" s="39">
        <v>6</v>
      </c>
      <c r="B25" s="187" t="s">
        <v>170</v>
      </c>
    </row>
    <row r="26" spans="1:2"/>
    <row r="27" spans="1:2" ht="30">
      <c r="A27" s="41" t="s">
        <v>23</v>
      </c>
      <c r="B27" s="38" t="s">
        <v>139</v>
      </c>
    </row>
    <row r="28" spans="1:2" ht="31.5">
      <c r="A28" s="39">
        <v>1</v>
      </c>
      <c r="B28" s="202" t="s">
        <v>146</v>
      </c>
    </row>
    <row r="29" spans="1:2" ht="31.5">
      <c r="A29" s="39">
        <v>2</v>
      </c>
      <c r="B29" s="187" t="s">
        <v>147</v>
      </c>
    </row>
    <row r="30" spans="1:2" ht="31.5">
      <c r="A30" s="39">
        <v>3</v>
      </c>
      <c r="B30" s="202" t="s">
        <v>148</v>
      </c>
    </row>
    <row r="31" spans="1:2" ht="31.5">
      <c r="A31" s="39">
        <v>4</v>
      </c>
      <c r="B31" s="187" t="s">
        <v>149</v>
      </c>
    </row>
    <row r="32" spans="1:2" ht="31.5">
      <c r="A32" s="39">
        <v>5</v>
      </c>
      <c r="B32" s="187" t="s">
        <v>150</v>
      </c>
    </row>
    <row r="33" spans="1:2" ht="47.25">
      <c r="A33" s="39">
        <v>6</v>
      </c>
      <c r="B33" s="187" t="s">
        <v>171</v>
      </c>
    </row>
    <row r="34" spans="1:2"/>
    <row r="35" spans="1:2" ht="30">
      <c r="A35" s="41" t="s">
        <v>23</v>
      </c>
      <c r="B35" s="38" t="s">
        <v>114</v>
      </c>
    </row>
    <row r="36" spans="1:2" ht="36" customHeight="1">
      <c r="A36" s="39">
        <v>1</v>
      </c>
      <c r="B36" s="202" t="s">
        <v>151</v>
      </c>
    </row>
    <row r="37" spans="1:2" ht="36" customHeight="1">
      <c r="A37" s="39">
        <v>2</v>
      </c>
      <c r="B37" s="202" t="s">
        <v>152</v>
      </c>
    </row>
    <row r="38" spans="1:2" ht="37.5" customHeight="1">
      <c r="A38" s="39">
        <v>3</v>
      </c>
      <c r="B38" s="202" t="s">
        <v>153</v>
      </c>
    </row>
    <row r="39" spans="1:2" ht="39" customHeight="1">
      <c r="A39" s="39">
        <v>4</v>
      </c>
      <c r="B39" s="187" t="s">
        <v>154</v>
      </c>
    </row>
    <row r="40" spans="1:2" ht="39.75" customHeight="1">
      <c r="A40" s="39">
        <v>5</v>
      </c>
      <c r="B40" s="187" t="s">
        <v>155</v>
      </c>
    </row>
    <row r="41" spans="1:2" ht="37.5" customHeight="1">
      <c r="A41" s="39">
        <v>6</v>
      </c>
      <c r="B41" s="187" t="s">
        <v>156</v>
      </c>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idden="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157</v>
      </c>
    </row>
    <row r="204" spans="1:2" ht="42" customHeight="1">
      <c r="A204" s="39">
        <v>1</v>
      </c>
      <c r="B204" s="189" t="s">
        <v>158</v>
      </c>
    </row>
    <row r="205" spans="1:2" ht="44.25" customHeight="1">
      <c r="A205" s="39">
        <v>2</v>
      </c>
      <c r="B205" s="189" t="s">
        <v>159</v>
      </c>
    </row>
    <row r="206" spans="1:2" ht="45.75" customHeight="1">
      <c r="A206" s="39">
        <v>3</v>
      </c>
      <c r="B206" s="189" t="s">
        <v>160</v>
      </c>
    </row>
    <row r="207" spans="1:2" ht="58.5" customHeight="1">
      <c r="A207" s="39">
        <v>4</v>
      </c>
      <c r="B207" s="189" t="s">
        <v>161</v>
      </c>
    </row>
    <row r="208" spans="1:2" ht="67.5" customHeight="1">
      <c r="A208" s="39">
        <v>5</v>
      </c>
      <c r="B208" s="189" t="s">
        <v>162</v>
      </c>
    </row>
    <row r="209" spans="1:2" ht="72.75" customHeight="1">
      <c r="A209" s="39">
        <v>6</v>
      </c>
      <c r="B209" s="189" t="s">
        <v>163</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25" zoomScale="80" zoomScaleNormal="80" zoomScaleSheetLayoutView="70" workbookViewId="0">
      <selection activeCell="Q50" sqref="Q50"/>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50" t="str">
        <f>'REKOD PRESTASI MURID'!A7</f>
        <v>BAHASA PERANCIS</v>
      </c>
      <c r="B1" s="250"/>
      <c r="C1" s="250"/>
      <c r="D1" s="250"/>
      <c r="E1" s="250"/>
      <c r="F1" s="250"/>
      <c r="G1" s="250"/>
      <c r="H1" s="250"/>
      <c r="I1" s="250"/>
      <c r="J1" s="250"/>
      <c r="K1" s="250"/>
      <c r="L1" s="250"/>
      <c r="M1" s="250"/>
      <c r="N1" s="250"/>
      <c r="O1" s="250"/>
      <c r="P1" s="250"/>
      <c r="Q1" s="250"/>
    </row>
    <row r="2" spans="1:23" ht="15.95" customHeight="1">
      <c r="A2" s="250"/>
      <c r="B2" s="250"/>
      <c r="C2" s="250"/>
      <c r="D2" s="250"/>
      <c r="E2" s="250"/>
      <c r="F2" s="250"/>
      <c r="G2" s="250"/>
      <c r="H2" s="250"/>
      <c r="I2" s="250"/>
      <c r="J2" s="250"/>
      <c r="K2" s="250"/>
      <c r="L2" s="250"/>
      <c r="M2" s="250"/>
      <c r="N2" s="250"/>
      <c r="O2" s="250"/>
      <c r="P2" s="250"/>
      <c r="Q2" s="250"/>
    </row>
    <row r="3" spans="1:23" ht="15.95" customHeight="1">
      <c r="A3" s="175"/>
      <c r="B3" s="175"/>
      <c r="C3" s="175"/>
      <c r="D3" s="175"/>
      <c r="E3" s="175"/>
      <c r="F3" s="175"/>
      <c r="G3" s="177" t="s">
        <v>72</v>
      </c>
      <c r="H3" s="176" t="str">
        <f>'REKOD PRESTASI MURID'!D1</f>
        <v>SEKOLAH SERI PUTERI</v>
      </c>
      <c r="I3" s="176"/>
      <c r="J3" s="175"/>
      <c r="K3" s="175"/>
      <c r="L3" s="177" t="s">
        <v>73</v>
      </c>
      <c r="M3" s="176" t="str">
        <f>'REKOD PRESTASI MURID'!D6</f>
        <v>PN. ZARIAH ALI</v>
      </c>
      <c r="N3" s="175"/>
      <c r="O3" s="175"/>
      <c r="P3" s="175"/>
      <c r="Q3" s="175"/>
    </row>
    <row r="4" spans="1:23" ht="15.95" customHeight="1">
      <c r="A4" s="175"/>
      <c r="B4" s="175"/>
      <c r="C4" s="175"/>
      <c r="D4" s="175"/>
      <c r="E4" s="175"/>
      <c r="F4" s="175"/>
      <c r="G4" s="177" t="s">
        <v>111</v>
      </c>
      <c r="H4" s="176" t="str">
        <f>'REKOD PRESTASI MURID'!D7</f>
        <v>4 CEMERLANG</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v>
      </c>
      <c r="C6" s="6"/>
      <c r="D6" s="6"/>
      <c r="E6" s="6"/>
      <c r="F6" s="6"/>
      <c r="G6" s="6"/>
      <c r="H6" s="7"/>
      <c r="I6" s="4"/>
      <c r="J6" s="5" t="str">
        <f>'REKOD PRESTASI MURID'!F11</f>
        <v>MEMBACA</v>
      </c>
      <c r="K6" s="6"/>
      <c r="L6" s="6"/>
      <c r="M6" s="6"/>
      <c r="N6" s="6"/>
      <c r="O6" s="6"/>
      <c r="P6" s="7"/>
      <c r="Q6" s="6"/>
    </row>
    <row r="7" spans="1:23">
      <c r="A7" s="8"/>
      <c r="B7" s="9" t="s">
        <v>23</v>
      </c>
      <c r="C7" s="10" t="s">
        <v>28</v>
      </c>
      <c r="D7" s="10" t="s">
        <v>29</v>
      </c>
      <c r="E7" s="10" t="s">
        <v>30</v>
      </c>
      <c r="F7" s="10" t="s">
        <v>69</v>
      </c>
      <c r="G7" s="10" t="s">
        <v>70</v>
      </c>
      <c r="H7" s="10" t="s">
        <v>71</v>
      </c>
      <c r="I7" s="8"/>
      <c r="J7" s="9" t="s">
        <v>23</v>
      </c>
      <c r="K7" s="10" t="s">
        <v>28</v>
      </c>
      <c r="L7" s="10" t="s">
        <v>29</v>
      </c>
      <c r="M7" s="10" t="s">
        <v>30</v>
      </c>
      <c r="N7" s="10" t="s">
        <v>69</v>
      </c>
      <c r="O7" s="10" t="s">
        <v>70</v>
      </c>
      <c r="P7" s="10" t="s">
        <v>71</v>
      </c>
      <c r="Q7" s="8"/>
    </row>
    <row r="8" spans="1:23">
      <c r="A8" s="8"/>
      <c r="B8" s="11" t="s">
        <v>34</v>
      </c>
      <c r="C8" s="11">
        <f>COUNTIF('REKOD PRESTASI MURID'!$E$12:$E$65,1)</f>
        <v>0</v>
      </c>
      <c r="D8" s="11">
        <f>COUNTIF('REKOD PRESTASI MURID'!$E$12:$E$65,2)</f>
        <v>0</v>
      </c>
      <c r="E8" s="11">
        <f>COUNTIF('REKOD PRESTASI MURID'!$E$12:$E$65,3)</f>
        <v>0</v>
      </c>
      <c r="F8" s="11">
        <f>COUNTIF('REKOD PRESTASI MURID'!$E$12:$E$65,4)</f>
        <v>1</v>
      </c>
      <c r="G8" s="11">
        <f>COUNTIF('REKOD PRESTASI MURID'!$E$12:$E$65,5)</f>
        <v>0</v>
      </c>
      <c r="H8" s="11">
        <f>COUNTIF('REKOD PRESTASI MURID'!$E$12:$E$65,6)</f>
        <v>0</v>
      </c>
      <c r="I8" s="8"/>
      <c r="J8" s="11" t="s">
        <v>34</v>
      </c>
      <c r="K8" s="11">
        <f>COUNTIF('REKOD PRESTASI MURID'!$F$12:$F$65,1)</f>
        <v>0</v>
      </c>
      <c r="L8" s="11">
        <f>COUNTIF('REKOD PRESTASI MURID'!$F$12:$F$65,2)</f>
        <v>0</v>
      </c>
      <c r="M8" s="11">
        <f>COUNTIF('REKOD PRESTASI MURID'!$F$12:$F$65,3)</f>
        <v>0</v>
      </c>
      <c r="N8" s="11">
        <f>COUNTIF('REKOD PRESTASI MURID'!$F$12:$F$65,4)</f>
        <v>0</v>
      </c>
      <c r="O8" s="11">
        <f>COUNTIF('REKOD PRESTASI MURID'!$F$12:$F$65,5)</f>
        <v>1</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1</v>
      </c>
      <c r="H21" s="15" t="s">
        <v>36</v>
      </c>
      <c r="I21" s="8"/>
      <c r="J21" s="8"/>
      <c r="K21" s="8"/>
      <c r="L21" s="8"/>
      <c r="M21" s="8"/>
      <c r="N21" s="15" t="s">
        <v>35</v>
      </c>
      <c r="O21" s="16">
        <f>SUM(K8:P8)</f>
        <v>1</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LISAN</v>
      </c>
      <c r="C24" s="18"/>
      <c r="D24" s="18"/>
      <c r="E24" s="18"/>
      <c r="F24" s="18"/>
      <c r="G24" s="18"/>
      <c r="H24" s="7"/>
      <c r="I24" s="4"/>
      <c r="J24" s="5" t="str">
        <f>'REKOD PRESTASI MURID'!H11</f>
        <v>INTERAKSI</v>
      </c>
      <c r="K24" s="18"/>
      <c r="L24" s="18"/>
      <c r="M24" s="18"/>
      <c r="N24" s="18"/>
      <c r="O24" s="18"/>
      <c r="P24" s="7"/>
      <c r="Q24" s="6"/>
    </row>
    <row r="25" spans="1:17">
      <c r="A25" s="8"/>
      <c r="B25" s="9" t="s">
        <v>23</v>
      </c>
      <c r="C25" s="10" t="s">
        <v>28</v>
      </c>
      <c r="D25" s="10" t="s">
        <v>29</v>
      </c>
      <c r="E25" s="10" t="s">
        <v>30</v>
      </c>
      <c r="F25" s="10" t="s">
        <v>69</v>
      </c>
      <c r="G25" s="10" t="s">
        <v>70</v>
      </c>
      <c r="H25" s="10" t="s">
        <v>71</v>
      </c>
      <c r="I25" s="8"/>
      <c r="J25" s="9" t="s">
        <v>23</v>
      </c>
      <c r="K25" s="10" t="s">
        <v>28</v>
      </c>
      <c r="L25" s="10" t="s">
        <v>29</v>
      </c>
      <c r="M25" s="10" t="s">
        <v>30</v>
      </c>
      <c r="N25" s="10" t="s">
        <v>69</v>
      </c>
      <c r="O25" s="10" t="s">
        <v>70</v>
      </c>
      <c r="P25" s="10" t="s">
        <v>71</v>
      </c>
      <c r="Q25" s="8"/>
    </row>
    <row r="26" spans="1:17">
      <c r="A26" s="8"/>
      <c r="B26" s="11" t="s">
        <v>34</v>
      </c>
      <c r="C26" s="11">
        <f>COUNTIF('REKOD PRESTASI MURID'!$G$12:$G$65,1)</f>
        <v>0</v>
      </c>
      <c r="D26" s="11">
        <f>COUNTIF('REKOD PRESTASI MURID'!$G$12:$G$65,2)</f>
        <v>0</v>
      </c>
      <c r="E26" s="11">
        <f>COUNTIF('REKOD PRESTASI MURID'!$G$12:$G$65,3)</f>
        <v>0</v>
      </c>
      <c r="F26" s="11">
        <f>COUNTIF('REKOD PRESTASI MURID'!$G$12:$G$65,4)</f>
        <v>1</v>
      </c>
      <c r="G26" s="11">
        <f>COUNTIF('REKOD PRESTASI MURID'!$G$12:$G$65,5)</f>
        <v>0</v>
      </c>
      <c r="H26" s="11">
        <f>COUNTIF('REKOD PRESTASI MURID'!$G$12:$G$65,6)</f>
        <v>0</v>
      </c>
      <c r="I26" s="8"/>
      <c r="J26" s="11" t="s">
        <v>34</v>
      </c>
      <c r="K26" s="11">
        <f>COUNTIF('REKOD PRESTASI MURID'!$H$12:$H$65,1)</f>
        <v>0</v>
      </c>
      <c r="L26" s="11">
        <f>COUNTIF('REKOD PRESTASI MURID'!$H$12:$H$65,2)</f>
        <v>0</v>
      </c>
      <c r="M26" s="11">
        <f>COUNTIF('REKOD PRESTASI MURID'!$H$12:$H$65,3)</f>
        <v>0</v>
      </c>
      <c r="N26" s="11">
        <f>COUNTIF('REKOD PRESTASI MURID'!$H$12:$H$65,4)</f>
        <v>1</v>
      </c>
      <c r="O26" s="11">
        <f>COUNTIF('REKOD PRESTASI MURID'!$H$12:$H$65,5)</f>
        <v>0</v>
      </c>
      <c r="P26" s="11">
        <f>COUNTIF('REKOD PRESTASI MURID'!$H$12:$H$65,6)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35</v>
      </c>
      <c r="G39" s="16">
        <f>SUM(C26:H26)</f>
        <v>1</v>
      </c>
      <c r="H39" s="15" t="s">
        <v>36</v>
      </c>
      <c r="I39" s="14"/>
      <c r="J39" s="19"/>
      <c r="K39" s="19"/>
      <c r="L39" s="19"/>
      <c r="M39" s="19"/>
      <c r="N39" s="15" t="s">
        <v>35</v>
      </c>
      <c r="O39" s="16">
        <f>SUM(K26:P26)</f>
        <v>1</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MENULIS</v>
      </c>
      <c r="C41" s="6"/>
      <c r="D41" s="6"/>
      <c r="E41" s="6"/>
      <c r="F41" s="6"/>
      <c r="G41" s="6"/>
      <c r="H41" s="7"/>
      <c r="I41" s="4"/>
      <c r="J41" s="28" t="s">
        <v>10</v>
      </c>
      <c r="K41" s="29"/>
      <c r="L41" s="29"/>
      <c r="M41" s="29"/>
      <c r="N41" s="29"/>
      <c r="O41" s="29"/>
      <c r="P41" s="30"/>
      <c r="Q41" s="8"/>
    </row>
    <row r="42" spans="1:17">
      <c r="A42" s="8"/>
      <c r="B42" s="9" t="s">
        <v>23</v>
      </c>
      <c r="C42" s="10" t="s">
        <v>28</v>
      </c>
      <c r="D42" s="10" t="s">
        <v>29</v>
      </c>
      <c r="E42" s="10" t="s">
        <v>30</v>
      </c>
      <c r="F42" s="10" t="s">
        <v>69</v>
      </c>
      <c r="G42" s="10" t="s">
        <v>70</v>
      </c>
      <c r="H42" s="10" t="s">
        <v>71</v>
      </c>
      <c r="I42" s="8"/>
      <c r="J42" s="9" t="s">
        <v>23</v>
      </c>
      <c r="K42" s="10" t="s">
        <v>28</v>
      </c>
      <c r="L42" s="10" t="s">
        <v>29</v>
      </c>
      <c r="M42" s="10" t="s">
        <v>30</v>
      </c>
      <c r="N42" s="10" t="s">
        <v>31</v>
      </c>
      <c r="O42" s="10" t="s">
        <v>32</v>
      </c>
      <c r="P42" s="10" t="s">
        <v>33</v>
      </c>
      <c r="Q42" s="8"/>
    </row>
    <row r="43" spans="1:17">
      <c r="A43" s="8"/>
      <c r="B43" s="11" t="s">
        <v>34</v>
      </c>
      <c r="C43" s="11">
        <f>COUNTIF('REKOD PRESTASI MURID'!$I$12:$I$65,1)</f>
        <v>0</v>
      </c>
      <c r="D43" s="11">
        <f>COUNTIF('REKOD PRESTASI MURID'!$I$12:$I$65,2)</f>
        <v>0</v>
      </c>
      <c r="E43" s="11">
        <f>COUNTIF('REKOD PRESTASI MURID'!$I$12:$I$65,3)</f>
        <v>1</v>
      </c>
      <c r="F43" s="11">
        <f>COUNTIF('REKOD PRESTASI MURID'!$I$12:$I$65,4)</f>
        <v>0</v>
      </c>
      <c r="G43" s="11">
        <f>COUNTIF('REKOD PRESTASI MURID'!$I$12:$I$65,5)</f>
        <v>0</v>
      </c>
      <c r="H43" s="11">
        <f>COUNTIF('REKOD PRESTASI MURID'!$I$12:$I$65,6)</f>
        <v>0</v>
      </c>
      <c r="I43" s="8"/>
      <c r="J43" s="11" t="s">
        <v>34</v>
      </c>
      <c r="K43" s="11">
        <f>COUNTIF('REKOD PRESTASI MURID'!$AD$12:$AD$65,1)</f>
        <v>0</v>
      </c>
      <c r="L43" s="11">
        <f>COUNTIF('REKOD PRESTASI MURID'!$AD$12:$AD$65,2)</f>
        <v>0</v>
      </c>
      <c r="M43" s="11">
        <f>COUNTIF('REKOD PRESTASI MURID'!$AD$12:$AD$65,3)</f>
        <v>0</v>
      </c>
      <c r="N43" s="11">
        <f>COUNTIF('REKOD PRESTASI MURID'!$AD$12:$AD$65,4)</f>
        <v>1</v>
      </c>
      <c r="O43" s="11">
        <f>COUNTIF('REKOD PRESTASI MURID'!$AD$12:$AD$65,5)</f>
        <v>0</v>
      </c>
      <c r="P43" s="11">
        <f>COUNTIF('REKOD PRESTASI MURID'!$AD$12:$AD$65,6)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1</v>
      </c>
      <c r="H56" s="15" t="s">
        <v>36</v>
      </c>
      <c r="I56" s="8"/>
      <c r="J56" s="8"/>
      <c r="K56" s="8"/>
      <c r="L56" s="8"/>
      <c r="M56" s="8"/>
      <c r="N56" s="15" t="s">
        <v>35</v>
      </c>
      <c r="O56" s="16">
        <f>SUM(K43:P43)</f>
        <v>1</v>
      </c>
      <c r="P56" s="15" t="s">
        <v>36</v>
      </c>
      <c r="Q56" s="8"/>
    </row>
    <row r="57" spans="1:17">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MURID'!$AD$12:$AD$65,1)</f>
        <v>0</v>
      </c>
      <c r="D203" s="11">
        <f>COUNTIF('REKOD PRESTASI MURID'!$AD$12:$AD$65,2)</f>
        <v>0</v>
      </c>
      <c r="E203" s="11">
        <f>COUNTIF('REKOD PRESTASI MURID'!$AD$12:$AD$65,3)</f>
        <v>0</v>
      </c>
      <c r="F203" s="11">
        <f>COUNTIF('REKOD PRESTASI MURID'!$AD$12:$AD$65,4)</f>
        <v>1</v>
      </c>
      <c r="G203" s="11">
        <f>COUNTIF('REKOD PRESTASI MURID'!$AD$12:$AD$65,5)</f>
        <v>0</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1</v>
      </c>
      <c r="H216" s="15" t="s">
        <v>36</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2018-12-05T07:51:57Z</cp:lastPrinted>
  <dcterms:created xsi:type="dcterms:W3CDTF">2016-04-25T12:26:07Z</dcterms:created>
  <dcterms:modified xsi:type="dcterms:W3CDTF">2020-02-07T02:17:39Z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