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F:\TINGKATAN 2\"/>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P43" i="4" l="1"/>
  <c r="O43" i="4"/>
  <c r="N43" i="4"/>
  <c r="M43" i="4"/>
  <c r="L43" i="4"/>
  <c r="K43" i="4"/>
  <c r="F56" i="2" l="1"/>
  <c r="O26" i="4"/>
  <c r="H43" i="4"/>
  <c r="G43" i="4"/>
  <c r="F43" i="4"/>
  <c r="G56" i="4" s="1"/>
  <c r="P26" i="4"/>
  <c r="N26" i="4"/>
  <c r="H26" i="4"/>
  <c r="G26" i="4"/>
  <c r="F26" i="4"/>
  <c r="P8" i="4"/>
  <c r="O8" i="4"/>
  <c r="N8" i="4"/>
  <c r="O21" i="4" s="1"/>
  <c r="H8" i="4"/>
  <c r="G8" i="4"/>
  <c r="F8" i="4"/>
  <c r="M3" i="4"/>
  <c r="H4" i="4"/>
  <c r="H3" i="4"/>
  <c r="J24" i="4"/>
  <c r="K26" i="4"/>
  <c r="L26" i="4"/>
  <c r="M26" i="4"/>
  <c r="K9" i="2"/>
  <c r="K8" i="2"/>
  <c r="K7" i="2"/>
  <c r="E15" i="2" s="1"/>
  <c r="E17" i="2" s="1"/>
  <c r="D11" i="2"/>
  <c r="A1" i="4"/>
  <c r="B6" i="4"/>
  <c r="J6" i="4"/>
  <c r="C8" i="4"/>
  <c r="D8" i="4"/>
  <c r="E8" i="4"/>
  <c r="K8" i="4"/>
  <c r="L8" i="4"/>
  <c r="M8" i="4"/>
  <c r="B24" i="4"/>
  <c r="C26" i="4"/>
  <c r="D26" i="4"/>
  <c r="G39" i="4" s="1"/>
  <c r="E26" i="4"/>
  <c r="B41" i="4"/>
  <c r="C43" i="4"/>
  <c r="D43" i="4"/>
  <c r="E43" i="4"/>
  <c r="B59" i="4"/>
  <c r="J59" i="4"/>
  <c r="C61" i="4"/>
  <c r="D61" i="4"/>
  <c r="E61" i="4"/>
  <c r="F61" i="4"/>
  <c r="G61" i="4"/>
  <c r="H61" i="4"/>
  <c r="K61" i="4"/>
  <c r="L61" i="4"/>
  <c r="M61" i="4"/>
  <c r="N61" i="4"/>
  <c r="O61" i="4"/>
  <c r="P61" i="4"/>
  <c r="B76" i="4"/>
  <c r="J76" i="4"/>
  <c r="C78" i="4"/>
  <c r="D78" i="4"/>
  <c r="E78" i="4"/>
  <c r="F78" i="4"/>
  <c r="G78" i="4"/>
  <c r="G91" i="4" s="1"/>
  <c r="H78" i="4"/>
  <c r="K78" i="4"/>
  <c r="L78" i="4"/>
  <c r="M78" i="4"/>
  <c r="N78" i="4"/>
  <c r="O78" i="4"/>
  <c r="O91" i="4" s="1"/>
  <c r="P78" i="4"/>
  <c r="B94" i="4"/>
  <c r="J94" i="4"/>
  <c r="C96" i="4"/>
  <c r="D96" i="4"/>
  <c r="E96" i="4"/>
  <c r="F96" i="4"/>
  <c r="G96" i="4"/>
  <c r="G109" i="4" s="1"/>
  <c r="H96" i="4"/>
  <c r="K96" i="4"/>
  <c r="O109" i="4" s="1"/>
  <c r="L96" i="4"/>
  <c r="M96" i="4"/>
  <c r="N96" i="4"/>
  <c r="O96" i="4"/>
  <c r="P96" i="4"/>
  <c r="B111" i="4"/>
  <c r="J111" i="4"/>
  <c r="C113" i="4"/>
  <c r="G126" i="4" s="1"/>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O162" i="4" s="1"/>
  <c r="P149" i="4"/>
  <c r="B165" i="4"/>
  <c r="J165" i="4"/>
  <c r="C167" i="4"/>
  <c r="D167" i="4"/>
  <c r="E167" i="4"/>
  <c r="F167" i="4"/>
  <c r="G167" i="4"/>
  <c r="G180" i="4" s="1"/>
  <c r="H167" i="4"/>
  <c r="K167" i="4"/>
  <c r="O180" i="4" s="1"/>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c r="B6" i="2"/>
  <c r="B20"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c r="D32" i="2"/>
  <c r="E32" i="2"/>
  <c r="F32" i="2"/>
  <c r="I32" i="2"/>
  <c r="J32" i="2" s="1"/>
  <c r="D33" i="2"/>
  <c r="E33" i="2"/>
  <c r="F33" i="2" s="1"/>
  <c r="I33" i="2"/>
  <c r="J33" i="2"/>
  <c r="D34" i="2"/>
  <c r="E34" i="2"/>
  <c r="F34" i="2" s="1"/>
  <c r="I34" i="2"/>
  <c r="J34" i="2" s="1"/>
  <c r="D35" i="2"/>
  <c r="E35" i="2"/>
  <c r="F35" i="2" s="1"/>
  <c r="I35" i="2"/>
  <c r="J35" i="2"/>
  <c r="D36" i="2"/>
  <c r="E36" i="2"/>
  <c r="F36" i="2" s="1"/>
  <c r="I36" i="2"/>
  <c r="J36" i="2" s="1"/>
  <c r="D37" i="2"/>
  <c r="E37" i="2"/>
  <c r="F37" i="2"/>
  <c r="I37" i="2"/>
  <c r="J37" i="2" s="1"/>
  <c r="D38" i="2"/>
  <c r="E38" i="2"/>
  <c r="F38" i="2" s="1"/>
  <c r="I38" i="2"/>
  <c r="J38" i="2" s="1"/>
  <c r="D39" i="2"/>
  <c r="E39" i="2"/>
  <c r="F39" i="2" s="1"/>
  <c r="I39" i="2"/>
  <c r="J39" i="2" s="1"/>
  <c r="D40" i="2"/>
  <c r="E40" i="2"/>
  <c r="F40" i="2"/>
  <c r="I40" i="2"/>
  <c r="J40" i="2" s="1"/>
  <c r="D41" i="2"/>
  <c r="E41" i="2"/>
  <c r="F41" i="2" s="1"/>
  <c r="I41" i="2"/>
  <c r="J41" i="2" s="1"/>
  <c r="D42" i="2"/>
  <c r="E42" i="2"/>
  <c r="F42" i="2" s="1"/>
  <c r="I42" i="2"/>
  <c r="J42" i="2" s="1"/>
  <c r="D43" i="2"/>
  <c r="E43" i="2"/>
  <c r="F43" i="2" s="1"/>
  <c r="I43" i="2"/>
  <c r="J43" i="2"/>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39" i="4"/>
  <c r="O56" i="4"/>
  <c r="G198" i="4"/>
  <c r="G216" i="4" l="1"/>
  <c r="O198" i="4"/>
  <c r="G162" i="4"/>
  <c r="O144" i="4"/>
  <c r="G144" i="4"/>
  <c r="O126" i="4"/>
  <c r="O74" i="4"/>
  <c r="G74" i="4"/>
  <c r="G21" i="4"/>
  <c r="F15" i="2"/>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1" authorId="0" shapeId="0">
      <text>
        <r>
          <rPr>
            <b/>
            <sz val="12"/>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Memahami  perkataan, frasa serta arahan asas  pada
         tahap sangat terhad  dan sangat memerlukan bimbingan
         dan sokongan  guru.
</t>
        </r>
        <r>
          <rPr>
            <b/>
            <sz val="9"/>
            <color indexed="81"/>
            <rFont val="Tahoma"/>
            <family val="2"/>
          </rPr>
          <t>TP2:</t>
        </r>
        <r>
          <rPr>
            <sz val="9"/>
            <color indexed="81"/>
            <rFont val="Tahoma"/>
            <family val="2"/>
          </rPr>
          <t xml:space="preserve">  Memahami  perkataan, frasa dan arahan asas  pada
          tahap terhad berkaitan diri sendiri dan ahli keluarga.
          Kurang memerlukan bimbingan guru.
</t>
        </r>
        <r>
          <rPr>
            <b/>
            <sz val="9"/>
            <color indexed="81"/>
            <rFont val="Tahoma"/>
            <family val="2"/>
          </rPr>
          <t>TP3:</t>
        </r>
        <r>
          <rPr>
            <sz val="9"/>
            <color indexed="81"/>
            <rFont val="Tahoma"/>
            <family val="2"/>
          </rPr>
          <t xml:space="preserve">  Memahami  perkataan, frasa dan arahan asas  pada
          tahap memuaskan  berkaitan diri sendiri dan ahli keluarga
          tentang perkara khusus tanpa bimbingan guru.
</t>
        </r>
        <r>
          <rPr>
            <b/>
            <sz val="9"/>
            <color indexed="81"/>
            <rFont val="Tahoma"/>
            <family val="2"/>
          </rPr>
          <t>TP4:</t>
        </r>
        <r>
          <rPr>
            <sz val="9"/>
            <color indexed="81"/>
            <rFont val="Tahoma"/>
            <family val="2"/>
          </rPr>
          <t xml:space="preserve">  Memahami  perkataan , frasa dan arahan asas  pada
          tahap yang baik  berkaitan diri sendiri dan ahli keluarga
          secara umum dengan mengamalkan pembelajaran kendiri.
</t>
        </r>
        <r>
          <rPr>
            <b/>
            <sz val="9"/>
            <color indexed="81"/>
            <rFont val="Tahoma"/>
            <family val="2"/>
          </rPr>
          <t>TP5:</t>
        </r>
        <r>
          <rPr>
            <sz val="9"/>
            <color indexed="81"/>
            <rFont val="Tahoma"/>
            <family val="2"/>
          </rPr>
          <t xml:space="preserve">  Memahami  perkataan,  frasa dan  arahan asas  pada
          tahap sangat baik dan berkesan  berkaitan diri sendiri dan
          ahli keluarga secara meluas dengan mengamal
          pembelajaran kendiri.
</t>
        </r>
        <r>
          <rPr>
            <b/>
            <sz val="9"/>
            <color indexed="81"/>
            <rFont val="Tahoma"/>
            <family val="2"/>
          </rPr>
          <t>TP6:</t>
        </r>
        <r>
          <rPr>
            <sz val="9"/>
            <color indexed="81"/>
            <rFont val="Tahoma"/>
            <family val="2"/>
          </rPr>
          <t xml:space="preserve">  Memahami  perkataan,  frasa dan arahan asas  pada
          tahap cemerlang dan berkesan berkaitan diri sendiri dan
          ahli  keluarga secara meluas dan mengamalkan
          pembelajaran autonomi serta menjadi model murid.</t>
        </r>
      </text>
    </comment>
    <comment ref="F11" authorId="0" shapeId="0">
      <text>
        <r>
          <rPr>
            <b/>
            <sz val="9"/>
            <color indexed="81"/>
            <rFont val="Tahoma"/>
            <family val="2"/>
          </rPr>
          <t xml:space="preserve">TAHAP PENGUASAAN 
TP1: </t>
        </r>
        <r>
          <rPr>
            <sz val="9"/>
            <color indexed="81"/>
            <rFont val="Tahoma"/>
            <family val="2"/>
          </rPr>
          <t>Memahami dan mengenal pasti  kata nama, perkataan
         dan juga ayat mudah  pada tahap sangat terhad.
         Sangat memerlukan bimbingan dan sokongan guru.</t>
        </r>
        <r>
          <rPr>
            <b/>
            <sz val="9"/>
            <color indexed="81"/>
            <rFont val="Tahoma"/>
            <family val="2"/>
          </rPr>
          <t xml:space="preserve">
TP2: </t>
        </r>
        <r>
          <rPr>
            <sz val="9"/>
            <color indexed="81"/>
            <rFont val="Tahoma"/>
            <family val="2"/>
          </rPr>
          <t>Memahami dan mengenal pasti  kata nama,
         perkataan dan juga ayat mudah  pada tahap
         terhad. Kurang  memerlukan panduan dan
         bimbingan guru.</t>
        </r>
        <r>
          <rPr>
            <b/>
            <sz val="9"/>
            <color indexed="81"/>
            <rFont val="Tahoma"/>
            <family val="2"/>
          </rPr>
          <t xml:space="preserve">
TP3: </t>
        </r>
        <r>
          <rPr>
            <sz val="9"/>
            <color indexed="81"/>
            <rFont val="Tahoma"/>
            <family val="2"/>
          </rPr>
          <t xml:space="preserve">Memahami dan mengenal pasti  kata nama,
         perkataan dan juga ayat mudah  pada tahap
         memuaskan.  Menggunakan bahasa  tanpa
         bimbingan  </t>
        </r>
        <r>
          <rPr>
            <b/>
            <sz val="9"/>
            <color indexed="81"/>
            <rFont val="Tahoma"/>
            <family val="2"/>
          </rPr>
          <t xml:space="preserve">
TP4: </t>
        </r>
        <r>
          <rPr>
            <sz val="9"/>
            <color indexed="81"/>
            <rFont val="Tahoma"/>
            <family val="2"/>
          </rPr>
          <t xml:space="preserve">Memahami dan mengenal pasti  kata nama,
         perkataan dan juga ayat mudah  pada tahap  yang
         baik. Menggunakan bahasa dengan mudah dan
         berkesan. Mengamalkan pembelajaran kendiri. </t>
        </r>
        <r>
          <rPr>
            <b/>
            <sz val="9"/>
            <color indexed="81"/>
            <rFont val="Tahoma"/>
            <family val="2"/>
          </rPr>
          <t xml:space="preserve"> 
TP5:  </t>
        </r>
        <r>
          <rPr>
            <sz val="9"/>
            <color indexed="81"/>
            <rFont val="Tahoma"/>
            <family val="2"/>
          </rPr>
          <t xml:space="preserve">Memahami dan mengenal pasti  kata nama,
         perkataan dan juga ayat mudah  pada tahap
         sangat baik dan mengamalkan pembelajaran
         kendiri. </t>
        </r>
        <r>
          <rPr>
            <b/>
            <sz val="9"/>
            <color indexed="81"/>
            <rFont val="Tahoma"/>
            <family val="2"/>
          </rPr>
          <t xml:space="preserve">
TP6:  </t>
        </r>
        <r>
          <rPr>
            <sz val="9"/>
            <color indexed="81"/>
            <rFont val="Tahoma"/>
            <family val="2"/>
          </rPr>
          <t xml:space="preserve">Memahami dan mengenal pasti  kata nama,
         perkataan dan juga ayat mudah  pada tahap
         cemerlang. Mengamalkan pembelajaran autonomi
         dan menjadi model murid.
 </t>
        </r>
      </text>
    </comment>
    <comment ref="G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Menggunakan frasa dan ayat mudah untuk menceritakan
          tentang tempat  tinggal dan orang  di sekeliling pada
          tahap sangat  terhad . Memerlukan  bimbingan  dan
          sokongan guru.
</t>
        </r>
        <r>
          <rPr>
            <b/>
            <sz val="9"/>
            <color indexed="81"/>
            <rFont val="Tahoma"/>
            <family val="2"/>
          </rPr>
          <t>TP2:</t>
        </r>
        <r>
          <rPr>
            <sz val="9"/>
            <color indexed="81"/>
            <rFont val="Tahoma"/>
            <family val="2"/>
          </rPr>
          <t xml:space="preserve">  Menggunakan frasa dan ayat mudah untuk menceritakan
          tentang tempat  tinggal dan orang  di sekeliling pada
          tahap terhad. Kurang  memerlukan bimbingan guru.
</t>
        </r>
        <r>
          <rPr>
            <b/>
            <sz val="9"/>
            <color indexed="81"/>
            <rFont val="Tahoma"/>
            <family val="2"/>
          </rPr>
          <t>TP3:</t>
        </r>
        <r>
          <rPr>
            <sz val="9"/>
            <color indexed="81"/>
            <rFont val="Tahoma"/>
            <family val="2"/>
          </rPr>
          <t xml:space="preserve">  Menggunakan frasa dan ayat mudah untuk menceritakan
          tentang tempat  tinggal dan orang  di sekeliling pada
          tahap  memuaskan. Berbahasa  tanpa bimbingan.
</t>
        </r>
        <r>
          <rPr>
            <b/>
            <sz val="9"/>
            <color indexed="81"/>
            <rFont val="Tahoma"/>
            <family val="2"/>
          </rPr>
          <t>TP4:</t>
        </r>
        <r>
          <rPr>
            <sz val="9"/>
            <color indexed="81"/>
            <rFont val="Tahoma"/>
            <family val="2"/>
          </rPr>
          <t xml:space="preserve">  Menggunakan frasa dan ayat mudah untuk menceritakan
          tentang tempat  tinggal dan orang  di sekeliling dengan
          mudah dan berkesan pada tahap baik. Mengamalkan
          pembelajaran kendiri. 
</t>
        </r>
        <r>
          <rPr>
            <b/>
            <sz val="9"/>
            <color indexed="81"/>
            <rFont val="Tahoma"/>
            <family val="2"/>
          </rPr>
          <t>TP5:</t>
        </r>
        <r>
          <rPr>
            <sz val="9"/>
            <color indexed="81"/>
            <rFont val="Tahoma"/>
            <family val="2"/>
          </rPr>
          <t xml:space="preserve">  Menggunakan frasa dan ayat mudah untuk menceritakan
          tentang tempat  tinggal dan orang  di sekeliling dengan
          mudah dan berkesan pada tahap sangat baik. Berdikari
          dalam pembelajaran.
</t>
        </r>
        <r>
          <rPr>
            <b/>
            <sz val="9"/>
            <color indexed="81"/>
            <rFont val="Tahoma"/>
            <family val="2"/>
          </rPr>
          <t>TP6:</t>
        </r>
        <r>
          <rPr>
            <sz val="9"/>
            <color indexed="81"/>
            <rFont val="Tahoma"/>
            <family val="2"/>
          </rPr>
          <t xml:space="preserve">  Menggunakan frasa dan ayat mudah untuk menceritakan
          tentang tempat  tinggal dan orang  di sekeliling dengan
           mudah dan berkesan pada tahap cemerlang.
           Mengamalkan pembelajaran autonomi dan menjadi model
           murid.</t>
        </r>
      </text>
    </comment>
    <comment ref="H11" authorId="0" shapeId="0">
      <text>
        <r>
          <rPr>
            <sz val="9"/>
            <color indexed="81"/>
            <rFont val="Tahoma"/>
            <family val="2"/>
          </rPr>
          <t xml:space="preserve">
</t>
        </r>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Menggunakan frasa dan ayat mudah untuk
          berkomuniksi dan bersoal jawab  tentang perkara yang
          menjadi kebiasaan pada tahap sangat  terhad.
          Memerlukan  bimbingan  dan sokongan guru.
</t>
        </r>
        <r>
          <rPr>
            <b/>
            <sz val="9"/>
            <color indexed="81"/>
            <rFont val="Tahoma"/>
            <family val="2"/>
          </rPr>
          <t>TP2</t>
        </r>
        <r>
          <rPr>
            <sz val="9"/>
            <color indexed="81"/>
            <rFont val="Tahoma"/>
            <family val="2"/>
          </rPr>
          <t xml:space="preserve">:  Menggunakan frasa dan ayat mudah untuk
          berkomuniksi dan bersoal jawab  tentang perkara yang
          menjadi kebiasaan pada tahap terhad. Kurang
          memerlukan bimbingan guru.
</t>
        </r>
        <r>
          <rPr>
            <b/>
            <sz val="9"/>
            <color indexed="81"/>
            <rFont val="Tahoma"/>
            <family val="2"/>
          </rPr>
          <t>TP3:</t>
        </r>
        <r>
          <rPr>
            <sz val="9"/>
            <color indexed="81"/>
            <rFont val="Tahoma"/>
            <family val="2"/>
          </rPr>
          <t xml:space="preserve">  Menggunakan frasa dan ayat mudah untuk
          berkomuniksi dan bersoal jawab  tentang perkara yang
          menjadi kebiasaan pada tahap  memuaskan. Berbahasa
          tanpa bimbingan.
</t>
        </r>
        <r>
          <rPr>
            <b/>
            <sz val="9"/>
            <color indexed="81"/>
            <rFont val="Tahoma"/>
            <family val="2"/>
          </rPr>
          <t>TP4:</t>
        </r>
        <r>
          <rPr>
            <sz val="9"/>
            <color indexed="81"/>
            <rFont val="Tahoma"/>
            <family val="2"/>
          </rPr>
          <t xml:space="preserve">  Menggunakan frasa dan ayat mudah untuk
          berkomuniksi dan bersoal jawab  tentang perkara yang
          menjadi kebiasaan dengan mudah dan berkesan pada tahap
          baik. Mengamalkan pembelajaran kendiri. 
</t>
        </r>
        <r>
          <rPr>
            <b/>
            <sz val="9"/>
            <color indexed="81"/>
            <rFont val="Tahoma"/>
            <family val="2"/>
          </rPr>
          <t>TP5:</t>
        </r>
        <r>
          <rPr>
            <sz val="9"/>
            <color indexed="81"/>
            <rFont val="Tahoma"/>
            <family val="2"/>
          </rPr>
          <t xml:space="preserve">  Menggunakan frasa dan ayat mudah untuk  berkomuniksi
          dan bersoal jawab  tentang perkara yang menjadi
          kebiasaan dengan mudah dan berkesan pada tahap sangat
          baik. Berdikari dalam pembelajaran.
</t>
        </r>
        <r>
          <rPr>
            <b/>
            <sz val="9"/>
            <color indexed="81"/>
            <rFont val="Tahoma"/>
            <family val="2"/>
          </rPr>
          <t>TP6</t>
        </r>
        <r>
          <rPr>
            <sz val="9"/>
            <color indexed="81"/>
            <rFont val="Tahoma"/>
            <family val="2"/>
          </rPr>
          <t>:  Menggunakan frasa dan ayat mudah untuk berkomuniksi
          dan bersoal jawab  tentang perkara yang menjadi
          kebiasaan dengan mudah dan berkesan pada tahap
          cemerlang. Mengamalkan pembelajaran autonomi dan
          menjadi model murid.</t>
        </r>
      </text>
    </comment>
    <comment ref="I11" authorId="0" shapeId="0">
      <text>
        <r>
          <rPr>
            <b/>
            <sz val="9"/>
            <color indexed="81"/>
            <rFont val="Tahoma"/>
            <family val="2"/>
          </rPr>
          <t xml:space="preserve">TAHAP PENGUASAAN
</t>
        </r>
        <r>
          <rPr>
            <sz val="9"/>
            <color indexed="81"/>
            <rFont val="Tahoma"/>
            <family val="2"/>
          </rPr>
          <t xml:space="preserve"> 
</t>
        </r>
        <r>
          <rPr>
            <b/>
            <sz val="9"/>
            <color indexed="81"/>
            <rFont val="Tahoma"/>
            <family val="2"/>
          </rPr>
          <t>TP1</t>
        </r>
        <r>
          <rPr>
            <sz val="9"/>
            <color indexed="81"/>
            <rFont val="Tahoma"/>
            <family val="2"/>
          </rPr>
          <t xml:space="preserve">:  Menyatakan pendapat secara bertulis  tentang diri sendiri pada
          tahap sangat terhad. Memerlukan bimbingan  dan sokongan
          guru.
</t>
        </r>
        <r>
          <rPr>
            <b/>
            <sz val="9"/>
            <color indexed="81"/>
            <rFont val="Tahoma"/>
            <family val="2"/>
          </rPr>
          <t>TP2:</t>
        </r>
        <r>
          <rPr>
            <sz val="9"/>
            <color indexed="81"/>
            <rFont val="Tahoma"/>
            <family val="2"/>
          </rPr>
          <t xml:space="preserve">  Menyatakan pendapat secara bertulis  tentang diri sendiri pada
          tahap  terhad. Kurang memerlukan bimbingan dalam kemahiran
          berbahasa.
</t>
        </r>
        <r>
          <rPr>
            <b/>
            <sz val="9"/>
            <color indexed="81"/>
            <rFont val="Tahoma"/>
            <family val="2"/>
          </rPr>
          <t>TP3:</t>
        </r>
        <r>
          <rPr>
            <sz val="9"/>
            <color indexed="81"/>
            <rFont val="Tahoma"/>
            <family val="2"/>
          </rPr>
          <t xml:space="preserve">  Menyatakan pendapat secara bertulis  tentang diri sendiri pada
          tahap memuaskan serta berfikiran kritis, mampu menguasai
          pembelajaran kendiri tanpa bimbingan. 
</t>
        </r>
        <r>
          <rPr>
            <b/>
            <sz val="9"/>
            <color indexed="81"/>
            <rFont val="Tahoma"/>
            <family val="2"/>
          </rPr>
          <t xml:space="preserve">TP4: </t>
        </r>
        <r>
          <rPr>
            <sz val="9"/>
            <color indexed="81"/>
            <rFont val="Tahoma"/>
            <family val="2"/>
          </rPr>
          <t xml:space="preserve"> Menyatakan pendapat secara bertulis  tentang diri sendiri pada
          tahap yang baik. Menggunakan bahasa dengan mudah dan
          berkesan. Mengamalkan pembelajaran kendiri. 
</t>
        </r>
        <r>
          <rPr>
            <b/>
            <sz val="9"/>
            <color indexed="81"/>
            <rFont val="Tahoma"/>
            <family val="2"/>
          </rPr>
          <t>TP5:</t>
        </r>
        <r>
          <rPr>
            <sz val="9"/>
            <color indexed="81"/>
            <rFont val="Tahoma"/>
            <family val="2"/>
          </rPr>
          <t xml:space="preserve">  Menyatakan pendapat secara bertulis  tentang diri sendiri
          dengan jelas dan terperinci pada tahap sangat baik. Berfikiran
          kritis dan kreatif tanpa bimbingan.  
</t>
        </r>
        <r>
          <rPr>
            <b/>
            <sz val="9"/>
            <color indexed="81"/>
            <rFont val="Tahoma"/>
            <family val="2"/>
          </rPr>
          <t>TP6:</t>
        </r>
        <r>
          <rPr>
            <sz val="9"/>
            <color indexed="81"/>
            <rFont val="Tahoma"/>
            <family val="2"/>
          </rPr>
          <t xml:space="preserve">  Menyatakan pendapat secara bertulis  tentang diri sendiri
          dengan jelas, teratur pada tahap cemerlang dan berfikiran
          kritis, kreatif dan inovatif. Mengamalkan pembelajaran kendiri
          dan menjadi model murid. </t>
        </r>
      </text>
    </comment>
  </commentList>
</comments>
</file>

<file path=xl/sharedStrings.xml><?xml version="1.0" encoding="utf-8"?>
<sst xmlns="http://schemas.openxmlformats.org/spreadsheetml/2006/main" count="466" uniqueCount="178">
  <si>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</si>
  <si>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</si>
  <si>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</si>
  <si>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</si>
  <si>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</si>
  <si>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</si>
  <si>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</si>
  <si>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</si>
  <si>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</si>
  <si>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</si>
  <si>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</si>
  <si>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</si>
  <si>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</si>
  <si>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</si>
  <si>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</si>
  <si>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</si>
  <si>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</si>
  <si>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</si>
  <si>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</si>
  <si>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</si>
  <si>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</si>
  <si>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</si>
  <si>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</si>
  <si>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</si>
  <si>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</si>
  <si>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</si>
  <si>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</si>
  <si>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</si>
  <si>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</si>
  <si>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</si>
  <si>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</si>
  <si>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</si>
  <si>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</si>
  <si>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</si>
  <si>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</si>
  <si>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</si>
  <si>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</si>
  <si>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</si>
  <si>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</si>
  <si>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</si>
  <si>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</si>
  <si>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</si>
  <si>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</si>
  <si>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</si>
  <si>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</si>
  <si>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</si>
  <si>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</si>
  <si>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</si>
  <si>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</si>
  <si>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</si>
  <si>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</si>
  <si>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</si>
  <si>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</si>
  <si>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</si>
  <si>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</si>
  <si>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</si>
  <si>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</si>
  <si>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</si>
  <si>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</si>
  <si>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</si>
  <si>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</si>
  <si>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</si>
  <si>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</si>
  <si>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</si>
  <si>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</si>
  <si>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</si>
  <si>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</si>
  <si>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</si>
  <si>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</si>
  <si>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</si>
  <si>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</si>
  <si>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</si>
  <si>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</si>
  <si>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</si>
  <si>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</si>
  <si>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</si>
  <si>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</si>
  <si>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</si>
  <si>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</si>
  <si>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</si>
  <si>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</si>
  <si>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</si>
  <si>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</si>
  <si>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</si>
  <si>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</si>
  <si>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</si>
  <si>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</si>
  <si>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</si>
  <si>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</si>
  <si>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</si>
  <si>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</si>
  <si>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</si>
  <si>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</si>
  <si>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</si>
  <si>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</si>
  <si>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</si>
  <si>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</si>
  <si>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</si>
  <si>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</si>
  <si>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</si>
  <si>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</si>
  <si>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</si>
  <si>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</si>
  <si>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</si>
  <si>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</si>
  <si>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</si>
  <si>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</si>
  <si>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</si>
  <si>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</si>
  <si>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</si>
  <si>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</si>
  <si>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</si>
  <si>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</si>
  <si>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</si>
  <si>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MEMBACA</t>
  </si>
  <si>
    <t>KEMAHIRAN MENULIS</t>
  </si>
  <si>
    <t>SELANGOR</t>
  </si>
  <si>
    <t>KEMAHIRAN MENDENGAR</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</si>
  <si>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</si>
  <si>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</si>
  <si>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</si>
  <si>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</si>
  <si>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Guru hendaklah memilih option di sebelah kanan bahagian atas halaman Rekod Prestasi Murid untuk  membuat pelaporan di dalam templat ini.</t>
  </si>
  <si>
    <t>BAHASA PERANCIS</t>
  </si>
  <si>
    <r>
      <t xml:space="preserve">Templat pelaporan ini terdiri daripada </t>
    </r>
    <r>
      <rPr>
        <b/>
        <sz val="11"/>
        <color indexed="8"/>
        <rFont val="Calibri"/>
        <family val="2"/>
      </rPr>
      <t>5</t>
    </r>
    <r>
      <rPr>
        <sz val="11"/>
        <color rgb="FFFF0000"/>
        <rFont val="Calibri"/>
        <family val="2"/>
      </rPr>
      <t xml:space="preserve"> </t>
    </r>
    <r>
      <rPr>
        <sz val="11"/>
        <color indexed="8"/>
        <rFont val="Calibri"/>
        <family val="2"/>
      </rPr>
      <t>lajur yang dibina berdasarkan konstruk kemahiran.</t>
    </r>
  </si>
  <si>
    <t>Pelaporan bagi setiap kemahiran yang telah diuji sehingga pertengahan tahun akan dilakukan pada pertengahan tahun, manakala pelaporan bagi semua kemahiran yang telah diuji dan tahap penguasaan bagi keseluruhan kemahiran pula dilakukan pada akhir tahun.</t>
  </si>
  <si>
    <t>ATAU</t>
  </si>
  <si>
    <r>
      <t xml:space="preserve">Pelaporan bagi </t>
    </r>
    <r>
      <rPr>
        <sz val="11"/>
        <color rgb="FFFF0000"/>
        <rFont val="Calibri"/>
        <family val="2"/>
      </rPr>
      <t xml:space="preserve"> </t>
    </r>
    <r>
      <rPr>
        <sz val="11"/>
        <rFont val="Calibri"/>
        <family val="2"/>
      </rPr>
      <t>kemahiran</t>
    </r>
    <r>
      <rPr>
        <sz val="11"/>
        <color rgb="FFFF0000"/>
        <rFont val="Calibri"/>
        <family val="2"/>
      </rPr>
      <t xml:space="preserve"> </t>
    </r>
    <r>
      <rPr>
        <sz val="11"/>
        <color indexed="8"/>
        <rFont val="Calibri"/>
        <family val="2"/>
      </rPr>
      <t>akan dilakukan pada pertengahan tahun dan akhir tahun.</t>
    </r>
  </si>
  <si>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</si>
  <si>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 xml:space="preserve">Guru boleh menggunakan apa juga bentuk instrument bagi mengukur tahap penguasaan  murid. Sekiranya guru menggunakan projek sebagai instrument, proses atau perkembangan sepanjang melaksanakan projek itu juga boleh diambil kira sebagai salah satu pengukur. </t>
  </si>
  <si>
    <t>MENDENGAR</t>
  </si>
  <si>
    <t>MEMBACA</t>
  </si>
  <si>
    <t>LISAN</t>
  </si>
  <si>
    <t>INTERAKSI</t>
  </si>
  <si>
    <t>MENULIS</t>
  </si>
  <si>
    <t>SEKOLAH SERI PUTERI</t>
  </si>
  <si>
    <t>CYBERJAYA</t>
  </si>
  <si>
    <t>00/00/2018</t>
  </si>
  <si>
    <t>PN. ZARIAH ALI</t>
  </si>
  <si>
    <t>Memahami  perkataan, frasa serta arahan asas  pada tahap sangat terhad  dan sangat memerlukan bimbingan dan sokongan  guru.</t>
  </si>
  <si>
    <t>Memahami  perkataan, frasa dan arahan asas  pada tahap terhad berkaitan diri sendiri dan ahli keluarga. Kurang memerlukan bimbingan guru.</t>
  </si>
  <si>
    <t>Memahami  perkataan, frasa dan arahan asas  pada tahap memuaskan  berkaitan diri sendiri dan ahli keluarga tentang perkara khusus tanpa bimbingan guru.</t>
  </si>
  <si>
    <t xml:space="preserve">Memahami  perkataan , frasa dan arahan asas  pada tahap yang baik  berkaitan diri sendiri dan ahli keluarga secara umum dengan mengamalkan pembelajaran kendiri.  </t>
  </si>
  <si>
    <t xml:space="preserve">Memahami  perkataan,  frasa dan  arahan asas  pada tahap sangat baik dan berkesan  berkaitan diri sendiri dan ahli keluarga secara meluas dengan mengamal pembelajaran kendiri. </t>
  </si>
  <si>
    <t>Memahami  perkataan,  frasa dan arahan asas  pada tahap cemerlang dan berkesan berkaitan diri sendiri dan ahli keluarga secara meluas dan mengamalkan pembelajaran autonomi serta menjadi model murid.</t>
  </si>
  <si>
    <t>Memahami dan mengenal pasti  kata nama, perkataan dan juga ayat mudah  pada tahap sangat terhad. Sangat memerlukan bimbingan dan sokongan guru.</t>
  </si>
  <si>
    <t>Memahami dan mengenal pasti  kata nama, perkataan dan juga ayat mudah  pada tahap terhad. Kurang  memerlukan panduan dan bimbingan guru.</t>
  </si>
  <si>
    <t>Memahami dan mengenal pasti  kata nama, perkataan dan juga ayat mudah  pada tahap memuaskan.  Menggunakan bahasa  tanpa bimbingan.</t>
  </si>
  <si>
    <t>Memahami dan mengenal pasti  kata nama, perkataan dan juga ayat mudah  pada tahap  yang baik. Menggunakan bahasa dengan mudah dan berkesan. Mengamalkan pembelajaran kendiri.</t>
  </si>
  <si>
    <t xml:space="preserve">Memahami dan mengenal pasti  kata nama, perkataan dan juga ayat mudah  pada tahap sangat baik dan mengamalkan pembelajaran kendiri. </t>
  </si>
  <si>
    <t>Memahami dan mengenal pasti  kata nama, perkataan dan juga ayat mudah  pada tahap cemerlang. Mengamalkan pembelajaran autonomi dan menjadi model murid.</t>
  </si>
  <si>
    <t>KEMAHIRAN LISAN</t>
  </si>
  <si>
    <t>Menggunakan frasa dan ayat mudah untuk menceritakan tentang tempat  tinggal dan orang  di sekeliling pada tahap sangat  terhad . Memerlukan  bimbingan  dan sokongan guru.</t>
  </si>
  <si>
    <t>Menggunakan frasa dan ayat mudah untuk menceritakan tentang tempat  tinggal dan orang  di sekeliling pada tahap terhad. Kurang  memerlukan bimbingan guru.</t>
  </si>
  <si>
    <t>Menggunakan frasa dan ayat mudah untuk menceritakan tentang tempat  tinggal dan orang  di sekeliling pada tahap  memuaskan. Berbahasa  tanpa bimbingan.</t>
  </si>
  <si>
    <t xml:space="preserve">Menggunakan frasa dan ayat mudah untuk menceritakan tentang tempat  tinggal dan orang  di sekeliling dengan mudah dan berkesan pada tahap baik. Mengamalkan pembelajaran kendiri.  </t>
  </si>
  <si>
    <t>Menggunakan frasa dan ayat mudah untuk menceritakan tentang tempat  tinggal dan orang  di sekeliling dengan mudah dan berkesan pada tahap sangat baik. Berdikari dalam pembelajaran.</t>
  </si>
  <si>
    <t>Menggunakan frasa dan ayat mudah untuk menceritakan tentang tempat  tinggal dan orang  di sekeliling dengan mudah dan berkesan pada tahap cemerlang. Mengamalkan pembelajaran autonomi dan menjadi model murid.</t>
  </si>
  <si>
    <t>KEMAHIRAN INTERAKSI</t>
  </si>
  <si>
    <t>Menggunakan frasa dan ayat mudah untuk berkomuniksi dan bersoal jawab  tentang perkara yang menjadi kebiasaan pada tahap sangat  terhad . Memerlukan  bimbingan  dan sokongan guru.</t>
  </si>
  <si>
    <t>Menggunakan frasa dan ayat mudah untuk berkomuniksi dan bersoal jawab  tentang perkara yang menjadi kebiasaan pada tahap terhad. Kurang  memerlukan bimbingan guru.</t>
  </si>
  <si>
    <t>Menggunakan frasa dan ayat mudah untuk berkomuniksi dan bersoal jawab  tentang perkara yang menjadi kebiasaan pada tahap  memuaskan. Berbahasa  tanpa bimbingan.</t>
  </si>
  <si>
    <t xml:space="preserve">Menggunakan frasa dan ayat mudah untuk  berkomuniksi dan bersoal jawab  tentang perkara yang menjadi kebiasaan dengan mudah dan berkesan pada tahap baik. Mengamalkan pembelajaran kendiri.  </t>
  </si>
  <si>
    <t>Menggunakan frasa dan ayat mudah untuk  berkomuniksi dan bersoal jawab  tentang perkara yang menjadi kebiasaan dengan mudah dan berkesan pada tahap sangat baik. Berdikari dalam pembelajaran.</t>
  </si>
  <si>
    <t>Menggunakan frasa dan ayat mudah untuk berkomuniksi dan bersoal jawab  tentang perkara yang menjadi kebiasaan dengan mudah dan berkesan pada tahap cemerlang. Mengamalkan pembelajaran autonomi dan menjadi model murid.</t>
  </si>
  <si>
    <t>Menyatakan pendapat secara bertulis  tentang diri sendiri pada tahap sangat terhad. Memerlukan bimbingan  dan sokongan   guru.</t>
  </si>
  <si>
    <t>Menyatakan pendapat secara bertulis  tentang diri sendiri pada tahap  terhad. Kurang memerlukan bimbingan dalam kemahiran berbahasa.</t>
  </si>
  <si>
    <t>Menyatakan pendapat secara bertulis  tentang diri sendiri pada tahap memuaskan serta berfikiran kritis, mampu menguasai pembelajaran kendiri tanpa bimbingan.</t>
  </si>
  <si>
    <t>Menyatakan pendapat secara bertulis  tentang diri sendiri pada tahap yang baik. Menggunakan bahasa dengan mudah dan berkesan. Mengamalkan pembelajaran kendiri.</t>
  </si>
  <si>
    <t>Menyatakan pendapat secara bertulis  tentang diri sendiri dengan jelas dan terperinci pada tahap sangat baik. Berfikiran kritis dan kreatif tanpa bimbingan.</t>
  </si>
  <si>
    <t>Menyatakan pendapat secara bertulis  tentang diri sendiri  dengan jelas, teratur pada tahap cemerlang dan berfikiran kritis, kreatif dan inovatif. Mengamalkan pembelajaran kendiri dan menjadi model murid.</t>
  </si>
  <si>
    <t>Murid mempamerkan tahap pengetahuan bahasa dan kecekapan berbahasa yang sangat lemah, sangat terhad dan  memerlukan banyak bimbingan, panduan dan latihan dalam kemahiran bahasa.</t>
  </si>
  <si>
    <t>Murid mempamerkan tahap pengetahuan bahasa dan kecekapan berbahasa yang lemah, terhad dan memerlukan sedikit bimbingan, panduan, dan latihan dalam kemahiran bahasa.</t>
  </si>
  <si>
    <t>Murid berupaya mempamerkan tahap pengetahuan bahasa dan kecekapan berbahasa yang sederhana dan berupaya mengungkapkan idea serta menguasai kemahiran berfikir yang asas tanpa bimbingan dalam kemahiran bahasa.</t>
  </si>
  <si>
    <t>Murid berupaya mempamerkan tahap pengetahuan bahasa dan kecekapan berbahasa yang baik, dapat mengaplikasikan pengetahuan bahasa dengan berkesan, berupaya mengungkapkan idea, menguasai kemahiran berfikir yang kritis, dan mengamalkan pembelajaran kendiri secara minimum dalam kemahiran bahasa.</t>
  </si>
  <si>
    <t>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t>
  </si>
  <si>
    <t>Murid berupaya mempamerkan tahap pengetahuan bahasa dan kecekapan berbahasa yang cemerlang dan konsisten, berupaya mengungkapkan idea dengan jelas, terperinci dan tersusun, menguasai kemahiran berfikir yang kritis, kreatif dan inovatif, berkomunikasi secara efektif dan penuh keyakinan, mengamalkan pembelajaran secara kendiri serta menjadi model teladan kepada murid yang lain dalam kemahiran bahasa.</t>
  </si>
  <si>
    <t>2 CEMERLANG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</si>
</sst>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2"/>
      <color indexed="81"/>
      <name val="Tahoma"/>
      <family val="2"/>
    </font>
    <font>
      <b/>
      <sz val="11"/>
      <name val="Calibri"/>
      <family val="2"/>
    </font>
    <font>
      <sz val="11"/>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50">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47" fillId="13" borderId="0" xfId="0" applyFont="1" applyFill="1" applyAlignment="1">
      <alignment horizontal="right" vertical="center"/>
    </xf>
    <xf numFmtId="0" fontId="33" fillId="0" borderId="0" xfId="0" applyFont="1" applyAlignment="1">
      <alignment horizontal="justify" vertical="justify" wrapText="1"/>
    </xf>
    <xf numFmtId="0" fontId="32" fillId="0" borderId="0" xfId="0" applyFont="1" applyAlignment="1">
      <alignment horizontal="justify" vertical="justify" wrapText="1"/>
    </xf>
    <xf numFmtId="0" fontId="32" fillId="0" borderId="0" xfId="0" applyFont="1" applyFill="1" applyAlignment="1">
      <alignment horizontal="justify" vertical="justify" wrapText="1"/>
    </xf>
    <xf numFmtId="0" fontId="0" fillId="0" borderId="0" xfId="0"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0</c:v>
                </c:pt>
                <c:pt idx="2">
                  <c:v>0</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723900</xdr:colOff>
          <xdr:row>5</xdr:row>
          <xdr:rowOff>28575</xdr:rowOff>
        </xdr:from>
        <xdr:to>
          <xdr:col>8</xdr:col>
          <xdr:colOff>0</xdr:colOff>
          <xdr:row>6</xdr:row>
          <xdr:rowOff>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723900</xdr:colOff>
          <xdr:row>6</xdr:row>
          <xdr:rowOff>28575</xdr:rowOff>
        </xdr:from>
        <xdr:to>
          <xdr:col>7</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3" activePane="bottomLeft" state="frozen"/>
      <selection pane="bottomLeft" activeCell="F47" sqref="F47"/>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62</v>
      </c>
      <c r="B1" s="155"/>
      <c r="C1" s="155"/>
      <c r="D1" s="155"/>
      <c r="E1" s="155"/>
      <c r="F1" s="155"/>
      <c r="G1" s="155"/>
      <c r="H1" s="155"/>
      <c r="I1" s="155"/>
      <c r="J1" s="155"/>
      <c r="K1" s="155"/>
    </row>
    <row r="2" spans="1:12" ht="21">
      <c r="A2" s="153" t="s">
        <v>47</v>
      </c>
      <c r="B2" s="154"/>
      <c r="C2" s="154"/>
      <c r="D2" s="154"/>
      <c r="E2" s="154"/>
      <c r="F2" s="154"/>
      <c r="G2" s="154"/>
      <c r="H2" s="154"/>
      <c r="I2" s="154"/>
      <c r="J2" s="154"/>
      <c r="K2" s="200" t="s">
        <v>123</v>
      </c>
    </row>
    <row r="4" spans="1:12">
      <c r="A4" s="151" t="s">
        <v>48</v>
      </c>
    </row>
    <row r="5" spans="1:12" ht="15" customHeight="1">
      <c r="A5" s="202" t="s">
        <v>118</v>
      </c>
      <c r="B5" s="202"/>
      <c r="C5" s="202"/>
      <c r="D5" s="202"/>
      <c r="E5" s="202"/>
      <c r="F5" s="202"/>
      <c r="G5" s="202"/>
      <c r="H5" s="202"/>
      <c r="I5" s="202"/>
      <c r="J5" s="202"/>
      <c r="K5" s="202"/>
    </row>
    <row r="6" spans="1:12">
      <c r="A6" s="202"/>
      <c r="B6" s="202"/>
      <c r="C6" s="202"/>
      <c r="D6" s="202"/>
      <c r="E6" s="202"/>
      <c r="F6" s="202"/>
      <c r="G6" s="202"/>
      <c r="H6" s="202"/>
      <c r="I6" s="202"/>
      <c r="J6" s="202"/>
      <c r="K6" s="202"/>
    </row>
    <row r="7" spans="1:12">
      <c r="A7" s="202"/>
      <c r="B7" s="202"/>
      <c r="C7" s="202"/>
      <c r="D7" s="202"/>
      <c r="E7" s="202"/>
      <c r="F7" s="202"/>
      <c r="G7" s="202"/>
      <c r="H7" s="202"/>
      <c r="I7" s="202"/>
      <c r="J7" s="202"/>
      <c r="K7" s="202"/>
    </row>
    <row r="8" spans="1:12">
      <c r="A8" s="202"/>
      <c r="B8" s="202"/>
      <c r="C8" s="202"/>
      <c r="D8" s="202"/>
      <c r="E8" s="202"/>
      <c r="F8" s="202"/>
      <c r="G8" s="202"/>
      <c r="H8" s="202"/>
      <c r="I8" s="202"/>
      <c r="J8" s="202"/>
      <c r="K8" s="202"/>
    </row>
    <row r="9" spans="1:12">
      <c r="A9" s="202"/>
      <c r="B9" s="202"/>
      <c r="C9" s="202"/>
      <c r="D9" s="202"/>
      <c r="E9" s="202"/>
      <c r="F9" s="202"/>
      <c r="G9" s="202"/>
      <c r="H9" s="202"/>
      <c r="I9" s="202"/>
      <c r="J9" s="202"/>
      <c r="K9" s="202"/>
    </row>
    <row r="10" spans="1:12">
      <c r="B10" s="157"/>
      <c r="C10" s="157"/>
      <c r="D10" s="158"/>
      <c r="E10" s="158"/>
      <c r="F10" s="158"/>
      <c r="G10" s="158"/>
      <c r="H10" s="158"/>
      <c r="I10" s="158"/>
      <c r="J10" s="158"/>
      <c r="K10" s="158"/>
    </row>
    <row r="11" spans="1:12">
      <c r="A11" s="161" t="s">
        <v>56</v>
      </c>
      <c r="B11" s="162" t="s">
        <v>49</v>
      </c>
      <c r="C11" s="160"/>
      <c r="D11" s="160"/>
      <c r="E11" s="160"/>
      <c r="F11" s="160"/>
      <c r="G11" s="160"/>
      <c r="H11" s="160"/>
      <c r="I11" s="160"/>
      <c r="J11" s="160"/>
      <c r="K11" s="160"/>
      <c r="L11" s="158"/>
    </row>
    <row r="12" spans="1:12">
      <c r="B12" s="150" t="s">
        <v>50</v>
      </c>
    </row>
    <row r="13" spans="1:12">
      <c r="B13" s="150" t="s">
        <v>51</v>
      </c>
    </row>
    <row r="14" spans="1:12">
      <c r="B14" s="150" t="s">
        <v>52</v>
      </c>
    </row>
    <row r="15" spans="1:12">
      <c r="B15" s="150" t="s">
        <v>53</v>
      </c>
    </row>
    <row r="16" spans="1:12">
      <c r="B16" s="150" t="s">
        <v>54</v>
      </c>
    </row>
    <row r="17" spans="1:13">
      <c r="B17" s="150" t="s">
        <v>55</v>
      </c>
    </row>
    <row r="19" spans="1:13">
      <c r="A19" s="161" t="s">
        <v>57</v>
      </c>
      <c r="B19" s="159" t="s">
        <v>58</v>
      </c>
      <c r="C19" s="152"/>
      <c r="D19" s="152"/>
      <c r="E19" s="152"/>
      <c r="F19" s="152"/>
      <c r="G19" s="152"/>
      <c r="H19" s="152"/>
      <c r="I19" s="152"/>
      <c r="J19" s="152"/>
      <c r="K19" s="152"/>
    </row>
    <row r="20" spans="1:13">
      <c r="B20" s="150" t="s">
        <v>76</v>
      </c>
    </row>
    <row r="21" spans="1:13">
      <c r="B21" s="150" t="s">
        <v>59</v>
      </c>
    </row>
    <row r="22" spans="1:13">
      <c r="B22" s="150" t="s">
        <v>60</v>
      </c>
    </row>
    <row r="23" spans="1:13">
      <c r="B23" s="150" t="s">
        <v>119</v>
      </c>
    </row>
    <row r="24" spans="1:13">
      <c r="B24" s="150" t="s">
        <v>66</v>
      </c>
    </row>
    <row r="25" spans="1:13">
      <c r="B25" s="150" t="s">
        <v>63</v>
      </c>
    </row>
    <row r="26" spans="1:13">
      <c r="B26" s="150" t="s">
        <v>120</v>
      </c>
    </row>
    <row r="28" spans="1:13">
      <c r="A28" s="161" t="s">
        <v>64</v>
      </c>
      <c r="B28" s="159" t="s">
        <v>23</v>
      </c>
      <c r="C28" s="152"/>
      <c r="D28" s="152"/>
      <c r="E28" s="152"/>
      <c r="F28" s="152"/>
      <c r="G28" s="152"/>
      <c r="H28" s="152"/>
      <c r="I28" s="152"/>
      <c r="J28" s="152"/>
      <c r="K28" s="152"/>
    </row>
    <row r="29" spans="1:13" ht="15" customHeight="1">
      <c r="B29" s="202" t="s">
        <v>121</v>
      </c>
      <c r="C29" s="202"/>
      <c r="D29" s="202"/>
      <c r="E29" s="202"/>
      <c r="F29" s="202"/>
      <c r="G29" s="202"/>
      <c r="H29" s="202"/>
      <c r="I29" s="202"/>
      <c r="J29" s="202"/>
      <c r="K29" s="202"/>
      <c r="M29" s="150"/>
    </row>
    <row r="30" spans="1:13">
      <c r="B30" s="202"/>
      <c r="C30" s="202"/>
      <c r="D30" s="202"/>
      <c r="E30" s="202"/>
      <c r="F30" s="202"/>
      <c r="G30" s="202"/>
      <c r="H30" s="202"/>
      <c r="I30" s="202"/>
      <c r="J30" s="202"/>
      <c r="K30" s="202"/>
      <c r="M30" s="150"/>
    </row>
    <row r="31" spans="1:13">
      <c r="B31" s="202"/>
      <c r="C31" s="202"/>
      <c r="D31" s="202"/>
      <c r="E31" s="202"/>
      <c r="F31" s="202"/>
      <c r="G31" s="202"/>
      <c r="H31" s="202"/>
      <c r="I31" s="202"/>
      <c r="J31" s="202"/>
      <c r="K31" s="202"/>
      <c r="M31" s="150"/>
    </row>
    <row r="32" spans="1:13">
      <c r="B32" s="202"/>
      <c r="C32" s="202"/>
      <c r="D32" s="202"/>
      <c r="E32" s="202"/>
      <c r="F32" s="202"/>
      <c r="G32" s="202"/>
      <c r="H32" s="202"/>
      <c r="I32" s="202"/>
      <c r="J32" s="202"/>
      <c r="K32" s="202"/>
      <c r="M32" s="150"/>
    </row>
    <row r="33" spans="1:22">
      <c r="B33" s="202"/>
      <c r="C33" s="202"/>
      <c r="D33" s="202"/>
      <c r="E33" s="202"/>
      <c r="F33" s="202"/>
      <c r="G33" s="202"/>
      <c r="H33" s="202"/>
      <c r="I33" s="202"/>
      <c r="J33" s="202"/>
      <c r="K33" s="202"/>
    </row>
    <row r="34" spans="1:22">
      <c r="B34" s="202"/>
      <c r="C34" s="202"/>
      <c r="D34" s="202"/>
      <c r="E34" s="202"/>
      <c r="F34" s="202"/>
      <c r="G34" s="202"/>
      <c r="H34" s="202"/>
      <c r="I34" s="202"/>
      <c r="J34" s="202"/>
      <c r="K34" s="202"/>
    </row>
    <row r="35" spans="1:22">
      <c r="L35" s="181"/>
      <c r="M35" s="181"/>
      <c r="N35" s="181"/>
      <c r="O35" s="181"/>
      <c r="P35" s="181"/>
      <c r="Q35" s="181"/>
      <c r="R35" s="181"/>
      <c r="S35" s="181"/>
      <c r="T35" s="181"/>
      <c r="U35" s="181"/>
      <c r="V35" s="181"/>
    </row>
    <row r="36" spans="1:22">
      <c r="A36" s="161" t="s">
        <v>65</v>
      </c>
      <c r="B36" s="159" t="s">
        <v>113</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2" t="s">
        <v>75</v>
      </c>
      <c r="C37" s="202"/>
      <c r="D37" s="202"/>
      <c r="E37" s="202"/>
      <c r="F37" s="202"/>
      <c r="G37" s="202"/>
      <c r="H37" s="202"/>
      <c r="I37" s="202"/>
      <c r="J37" s="202"/>
      <c r="K37" s="202"/>
      <c r="L37" s="184"/>
      <c r="M37" s="203"/>
      <c r="N37" s="203"/>
      <c r="O37" s="203"/>
      <c r="P37" s="203"/>
      <c r="Q37" s="203"/>
      <c r="R37" s="203"/>
      <c r="S37" s="203"/>
      <c r="T37" s="203"/>
      <c r="U37" s="203"/>
      <c r="V37" s="203"/>
    </row>
    <row r="38" spans="1:22" ht="15" customHeight="1">
      <c r="A38" s="196"/>
      <c r="B38" s="202"/>
      <c r="C38" s="202"/>
      <c r="D38" s="202"/>
      <c r="E38" s="202"/>
      <c r="F38" s="202"/>
      <c r="G38" s="202"/>
      <c r="H38" s="202"/>
      <c r="I38" s="202"/>
      <c r="J38" s="202"/>
      <c r="K38" s="202"/>
      <c r="L38" s="184"/>
      <c r="M38" s="203"/>
      <c r="N38" s="203"/>
      <c r="O38" s="203"/>
      <c r="P38" s="203"/>
      <c r="Q38" s="203"/>
      <c r="R38" s="203"/>
      <c r="S38" s="203"/>
      <c r="T38" s="203"/>
      <c r="U38" s="203"/>
      <c r="V38" s="203"/>
    </row>
    <row r="39" spans="1:22" ht="13.5" customHeight="1">
      <c r="A39" s="196"/>
      <c r="B39" s="202"/>
      <c r="C39" s="202"/>
      <c r="D39" s="202"/>
      <c r="E39" s="202"/>
      <c r="F39" s="202"/>
      <c r="G39" s="202"/>
      <c r="H39" s="202"/>
      <c r="I39" s="202"/>
      <c r="J39" s="202"/>
      <c r="K39" s="202"/>
      <c r="L39" s="184"/>
      <c r="M39" s="203"/>
      <c r="N39" s="203"/>
      <c r="O39" s="203"/>
      <c r="P39" s="203"/>
      <c r="Q39" s="203"/>
      <c r="R39" s="203"/>
      <c r="S39" s="203"/>
      <c r="T39" s="203"/>
      <c r="U39" s="203"/>
      <c r="V39" s="203"/>
    </row>
    <row r="40" spans="1:22">
      <c r="A40" s="196"/>
      <c r="B40" s="202"/>
      <c r="C40" s="202"/>
      <c r="D40" s="202"/>
      <c r="E40" s="202"/>
      <c r="F40" s="202"/>
      <c r="G40" s="202"/>
      <c r="H40" s="202"/>
      <c r="I40" s="202"/>
      <c r="J40" s="202"/>
      <c r="K40" s="202"/>
      <c r="L40" s="184"/>
      <c r="M40" s="203"/>
      <c r="N40" s="203"/>
      <c r="O40" s="203"/>
      <c r="P40" s="203"/>
      <c r="Q40" s="203"/>
      <c r="R40" s="203"/>
      <c r="S40" s="203"/>
      <c r="T40" s="203"/>
      <c r="U40" s="203"/>
      <c r="V40" s="203"/>
    </row>
    <row r="41" spans="1:22" ht="15" customHeight="1">
      <c r="A41" s="196">
        <v>2</v>
      </c>
      <c r="B41" s="202" t="s">
        <v>124</v>
      </c>
      <c r="C41" s="202"/>
      <c r="D41" s="202"/>
      <c r="E41" s="202"/>
      <c r="F41" s="202"/>
      <c r="G41" s="202"/>
      <c r="H41" s="202"/>
      <c r="I41" s="202"/>
      <c r="J41" s="202"/>
      <c r="K41" s="202"/>
      <c r="L41" s="184"/>
      <c r="M41" s="203"/>
      <c r="N41" s="203"/>
      <c r="O41" s="203"/>
      <c r="P41" s="203"/>
      <c r="Q41" s="203"/>
      <c r="R41" s="203"/>
      <c r="S41" s="203"/>
      <c r="T41" s="203"/>
      <c r="U41" s="203"/>
      <c r="V41" s="203"/>
    </row>
    <row r="42" spans="1:22" ht="15" customHeight="1">
      <c r="A42" s="196">
        <v>3</v>
      </c>
      <c r="B42" s="202" t="s">
        <v>122</v>
      </c>
      <c r="C42" s="202"/>
      <c r="D42" s="202"/>
      <c r="E42" s="202"/>
      <c r="F42" s="202"/>
      <c r="G42" s="202"/>
      <c r="H42" s="202"/>
      <c r="I42" s="202"/>
      <c r="J42" s="202"/>
      <c r="K42" s="202"/>
      <c r="L42" s="184"/>
      <c r="M42" s="203"/>
      <c r="N42" s="203"/>
      <c r="O42" s="203"/>
      <c r="P42" s="203"/>
      <c r="Q42" s="203"/>
      <c r="R42" s="203"/>
      <c r="S42" s="203"/>
      <c r="T42" s="203"/>
      <c r="U42" s="203"/>
      <c r="V42" s="203"/>
    </row>
    <row r="43" spans="1:22" ht="15" customHeight="1">
      <c r="A43" s="196"/>
      <c r="B43" s="202"/>
      <c r="C43" s="202"/>
      <c r="D43" s="202"/>
      <c r="E43" s="202"/>
      <c r="F43" s="202"/>
      <c r="G43" s="202"/>
      <c r="H43" s="202"/>
      <c r="I43" s="202"/>
      <c r="J43" s="202"/>
      <c r="K43" s="202"/>
      <c r="L43" s="184"/>
      <c r="M43" s="203"/>
      <c r="N43" s="203"/>
      <c r="O43" s="203"/>
      <c r="P43" s="203"/>
      <c r="Q43" s="203"/>
      <c r="R43" s="203"/>
      <c r="S43" s="203"/>
      <c r="T43" s="203"/>
      <c r="U43" s="203"/>
      <c r="V43" s="203"/>
    </row>
    <row r="44" spans="1:22" ht="15" customHeight="1">
      <c r="A44" s="196">
        <v>4</v>
      </c>
      <c r="B44" s="202" t="s">
        <v>125</v>
      </c>
      <c r="C44" s="204"/>
      <c r="D44" s="204"/>
      <c r="E44" s="204"/>
      <c r="F44" s="204"/>
      <c r="G44" s="204"/>
      <c r="H44" s="204"/>
      <c r="I44" s="204"/>
      <c r="J44" s="204"/>
      <c r="K44" s="204"/>
      <c r="L44" s="184"/>
      <c r="M44" s="203"/>
      <c r="N44" s="203"/>
      <c r="O44" s="203"/>
      <c r="P44" s="203"/>
      <c r="Q44" s="203"/>
      <c r="R44" s="203"/>
      <c r="S44" s="203"/>
      <c r="T44" s="203"/>
      <c r="U44" s="203"/>
      <c r="V44" s="203"/>
    </row>
    <row r="45" spans="1:22" ht="15" customHeight="1">
      <c r="A45" s="196"/>
      <c r="B45" s="204"/>
      <c r="C45" s="204"/>
      <c r="D45" s="204"/>
      <c r="E45" s="204"/>
      <c r="F45" s="204"/>
      <c r="G45" s="204"/>
      <c r="H45" s="204"/>
      <c r="I45" s="204"/>
      <c r="J45" s="204"/>
      <c r="K45" s="204"/>
      <c r="L45" s="184"/>
      <c r="M45" s="185"/>
      <c r="N45" s="186"/>
      <c r="O45" s="186"/>
      <c r="P45" s="186"/>
      <c r="Q45" s="186"/>
      <c r="R45" s="186"/>
      <c r="S45" s="186"/>
      <c r="T45" s="186"/>
      <c r="U45" s="186"/>
      <c r="V45" s="186"/>
    </row>
    <row r="46" spans="1:22" ht="15" customHeight="1">
      <c r="A46" s="196"/>
      <c r="B46" s="204"/>
      <c r="C46" s="204"/>
      <c r="D46" s="204"/>
      <c r="E46" s="204"/>
      <c r="F46" s="204"/>
      <c r="G46" s="204"/>
      <c r="H46" s="204"/>
      <c r="I46" s="204"/>
      <c r="J46" s="204"/>
      <c r="K46" s="204"/>
      <c r="L46" s="184"/>
      <c r="M46" s="186"/>
      <c r="N46" s="186"/>
      <c r="O46" s="186"/>
      <c r="P46" s="186"/>
      <c r="Q46" s="186"/>
      <c r="R46" s="186"/>
      <c r="S46" s="186"/>
      <c r="T46" s="186"/>
      <c r="U46" s="186"/>
      <c r="V46" s="186"/>
    </row>
    <row r="47" spans="1:22" ht="15" customHeight="1">
      <c r="A47" s="196"/>
      <c r="B47" s="201" t="s">
        <v>126</v>
      </c>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v>5</v>
      </c>
      <c r="B48" s="202" t="s">
        <v>127</v>
      </c>
      <c r="C48" s="202"/>
      <c r="D48" s="202"/>
      <c r="E48" s="202"/>
      <c r="F48" s="202"/>
      <c r="G48" s="202"/>
      <c r="H48" s="202"/>
      <c r="I48" s="202"/>
      <c r="J48" s="202"/>
      <c r="K48" s="202"/>
      <c r="L48" s="184"/>
      <c r="M48" s="203"/>
      <c r="N48" s="203"/>
      <c r="O48" s="203"/>
      <c r="P48" s="203"/>
      <c r="Q48" s="203"/>
      <c r="R48" s="203"/>
      <c r="S48" s="203"/>
      <c r="T48" s="203"/>
      <c r="U48" s="203"/>
      <c r="V48" s="203"/>
    </row>
    <row r="49" spans="1:22" ht="15" customHeight="1">
      <c r="A49" s="196"/>
      <c r="B49" s="202"/>
      <c r="C49" s="202"/>
      <c r="D49" s="202"/>
      <c r="E49" s="202"/>
      <c r="F49" s="202"/>
      <c r="G49" s="202"/>
      <c r="H49" s="202"/>
      <c r="I49" s="202"/>
      <c r="J49" s="202"/>
      <c r="K49" s="202"/>
      <c r="L49" s="184"/>
      <c r="M49" s="203"/>
      <c r="N49" s="203"/>
      <c r="O49" s="203"/>
      <c r="P49" s="203"/>
      <c r="Q49" s="203"/>
      <c r="R49" s="203"/>
      <c r="S49" s="203"/>
      <c r="T49" s="203"/>
      <c r="U49" s="203"/>
      <c r="V49" s="203"/>
    </row>
    <row r="50" spans="1:22" ht="15" customHeight="1">
      <c r="A50" s="196">
        <v>6</v>
      </c>
      <c r="B50" s="202" t="s">
        <v>128</v>
      </c>
      <c r="C50" s="202"/>
      <c r="D50" s="202"/>
      <c r="E50" s="202"/>
      <c r="F50" s="202"/>
      <c r="G50" s="202"/>
      <c r="H50" s="202"/>
      <c r="I50" s="202"/>
      <c r="J50" s="202"/>
      <c r="K50" s="202"/>
      <c r="L50" s="181"/>
      <c r="M50" s="203"/>
      <c r="N50" s="203"/>
      <c r="O50" s="203"/>
      <c r="P50" s="203"/>
      <c r="Q50" s="203"/>
      <c r="R50" s="203"/>
      <c r="S50" s="203"/>
      <c r="T50" s="203"/>
      <c r="U50" s="203"/>
      <c r="V50" s="203"/>
    </row>
    <row r="51" spans="1:22" ht="15" customHeight="1">
      <c r="A51" s="196"/>
      <c r="B51" s="202"/>
      <c r="C51" s="202"/>
      <c r="D51" s="202"/>
      <c r="E51" s="202"/>
      <c r="F51" s="202"/>
      <c r="G51" s="202"/>
      <c r="H51" s="202"/>
      <c r="I51" s="202"/>
      <c r="J51" s="202"/>
      <c r="K51" s="202"/>
      <c r="L51" s="181"/>
      <c r="M51" s="203"/>
      <c r="N51" s="203"/>
      <c r="O51" s="203"/>
      <c r="P51" s="203"/>
      <c r="Q51" s="203"/>
      <c r="R51" s="203"/>
      <c r="S51" s="203"/>
      <c r="T51" s="203"/>
      <c r="U51" s="203"/>
      <c r="V51" s="203"/>
    </row>
    <row r="52" spans="1:22" ht="15" customHeight="1">
      <c r="A52">
        <v>7</v>
      </c>
      <c r="B52" s="202" t="s">
        <v>129</v>
      </c>
      <c r="C52" s="202"/>
      <c r="D52" s="202"/>
      <c r="E52" s="202"/>
      <c r="F52" s="202"/>
      <c r="G52" s="202"/>
      <c r="H52" s="202"/>
      <c r="I52" s="202"/>
      <c r="J52" s="202"/>
      <c r="K52" s="202"/>
      <c r="L52" s="181"/>
      <c r="M52" s="203"/>
      <c r="N52" s="203"/>
      <c r="O52" s="203"/>
      <c r="P52" s="203"/>
      <c r="Q52" s="203"/>
      <c r="R52" s="203"/>
      <c r="S52" s="203"/>
      <c r="T52" s="203"/>
      <c r="U52" s="203"/>
      <c r="V52" s="203"/>
    </row>
    <row r="53" spans="1:22" ht="39" customHeight="1">
      <c r="B53" s="202"/>
      <c r="C53" s="202"/>
      <c r="D53" s="202"/>
      <c r="E53" s="202"/>
      <c r="F53" s="202"/>
      <c r="G53" s="202"/>
      <c r="H53" s="202"/>
      <c r="I53" s="202"/>
      <c r="J53" s="202"/>
      <c r="K53" s="202"/>
      <c r="L53" s="181"/>
      <c r="M53" s="203"/>
      <c r="N53" s="203"/>
      <c r="O53" s="203"/>
      <c r="P53" s="203"/>
      <c r="Q53" s="203"/>
      <c r="R53" s="203"/>
      <c r="S53" s="203"/>
      <c r="T53" s="203"/>
      <c r="U53" s="203"/>
      <c r="V53" s="203"/>
    </row>
    <row r="54" spans="1:22">
      <c r="B54" s="180"/>
      <c r="C54" s="180"/>
      <c r="D54" s="180"/>
      <c r="E54" s="180"/>
      <c r="F54" s="180"/>
      <c r="G54" s="180"/>
      <c r="H54" s="180"/>
      <c r="I54" s="180"/>
      <c r="J54" s="180"/>
      <c r="K54" s="180"/>
    </row>
  </sheetData>
  <sheetProtection algorithmName="SHA-512" hashValue="+IqXwHHPpjr+w7rLiA5QFXiIhpqK+vHb6wHGUsPEOTUrDo9PjCg4hzmfZRBJnaB73P371mqZTLgqeFLUMHBiqQ==" saltValue="SlEzrLsKXavej+71lu45VA==" spinCount="100000" sheet="1" objects="1" scenarios="1"/>
  <mergeCells count="15">
    <mergeCell ref="A5:K9"/>
    <mergeCell ref="B29:K34"/>
    <mergeCell ref="B37:K40"/>
    <mergeCell ref="M48:V49"/>
    <mergeCell ref="M50:V51"/>
    <mergeCell ref="M37:V40"/>
    <mergeCell ref="M41:V42"/>
    <mergeCell ref="B48:K49"/>
    <mergeCell ref="B50:K51"/>
    <mergeCell ref="B52:K53"/>
    <mergeCell ref="M52:V53"/>
    <mergeCell ref="M43:V44"/>
    <mergeCell ref="B41:K41"/>
    <mergeCell ref="B42:K43"/>
    <mergeCell ref="B44:K46"/>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A9" sqref="A9:A11"/>
    </sheetView>
  </sheetViews>
  <sheetFormatPr defaultRowHeight="15.75" zeroHeight="1"/>
  <cols>
    <col min="1" max="1" width="5" style="97" customWidth="1"/>
    <col min="2" max="2" width="35.85546875" style="97" customWidth="1"/>
    <col min="3" max="3" width="14.85546875" style="97" customWidth="1"/>
    <col min="4" max="4" width="9.140625" style="98" customWidth="1"/>
    <col min="5" max="9" width="15.85546875" style="97" customWidth="1"/>
    <col min="10" max="29" width="4.42578125" style="97" hidden="1" customWidth="1"/>
    <col min="30" max="30" width="15.8554687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135</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136</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116</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7" t="s">
        <v>137</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138</v>
      </c>
      <c r="E6" s="104"/>
      <c r="F6" s="104"/>
      <c r="G6" s="104"/>
      <c r="H6" s="104"/>
      <c r="I6" s="179"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123</v>
      </c>
      <c r="B7" s="108"/>
      <c r="C7" s="107" t="s">
        <v>110</v>
      </c>
      <c r="D7" s="145" t="s">
        <v>177</v>
      </c>
      <c r="E7" s="104"/>
      <c r="F7" s="104"/>
      <c r="G7" s="104"/>
      <c r="H7" s="104"/>
      <c r="I7" s="179"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13" t="s">
        <v>6</v>
      </c>
      <c r="B9" s="213" t="s">
        <v>7</v>
      </c>
      <c r="C9" s="214" t="s">
        <v>8</v>
      </c>
      <c r="D9" s="215" t="s">
        <v>9</v>
      </c>
      <c r="E9" s="207" t="s">
        <v>107</v>
      </c>
      <c r="F9" s="208"/>
      <c r="G9" s="208"/>
      <c r="H9" s="208"/>
      <c r="I9" s="208"/>
      <c r="J9" s="209"/>
      <c r="K9" s="195"/>
      <c r="L9" s="195"/>
      <c r="M9" s="195"/>
      <c r="N9" s="195"/>
      <c r="O9" s="172"/>
      <c r="P9" s="172"/>
      <c r="Q9" s="116"/>
      <c r="R9" s="116"/>
      <c r="S9" s="116"/>
      <c r="T9" s="116"/>
      <c r="U9" s="116"/>
      <c r="V9" s="116"/>
      <c r="W9" s="116"/>
      <c r="X9" s="116"/>
      <c r="Y9" s="116"/>
      <c r="Z9" s="116"/>
      <c r="AA9" s="116"/>
      <c r="AB9" s="116"/>
      <c r="AC9" s="116"/>
      <c r="AD9" s="218" t="s">
        <v>10</v>
      </c>
    </row>
    <row r="10" spans="1:35" s="96" customFormat="1" ht="15.75" customHeight="1">
      <c r="A10" s="213"/>
      <c r="B10" s="213"/>
      <c r="C10" s="214"/>
      <c r="D10" s="216"/>
      <c r="E10" s="210"/>
      <c r="F10" s="211"/>
      <c r="G10" s="211"/>
      <c r="H10" s="211"/>
      <c r="I10" s="211"/>
      <c r="J10" s="212"/>
      <c r="K10" s="195"/>
      <c r="L10" s="195"/>
      <c r="M10" s="195"/>
      <c r="N10" s="195"/>
      <c r="O10" s="173"/>
      <c r="P10" s="173"/>
      <c r="Q10" s="117"/>
      <c r="R10" s="117"/>
      <c r="S10" s="117"/>
      <c r="T10" s="117"/>
      <c r="U10" s="117"/>
      <c r="V10" s="117"/>
      <c r="W10" s="117"/>
      <c r="X10" s="117"/>
      <c r="Y10" s="117"/>
      <c r="Z10" s="117"/>
      <c r="AA10" s="117"/>
      <c r="AB10" s="120"/>
      <c r="AC10" s="120"/>
      <c r="AD10" s="219"/>
    </row>
    <row r="11" spans="1:35" ht="33" customHeight="1">
      <c r="A11" s="213"/>
      <c r="B11" s="213"/>
      <c r="C11" s="214"/>
      <c r="D11" s="217"/>
      <c r="E11" s="198" t="s">
        <v>130</v>
      </c>
      <c r="F11" s="112" t="s">
        <v>131</v>
      </c>
      <c r="G11" s="112" t="s">
        <v>132</v>
      </c>
      <c r="H11" s="112" t="s">
        <v>133</v>
      </c>
      <c r="I11" s="112" t="s">
        <v>134</v>
      </c>
      <c r="J11" s="112"/>
      <c r="K11" s="190"/>
      <c r="L11" s="190"/>
      <c r="M11" s="190"/>
      <c r="N11" s="190"/>
      <c r="O11" s="112"/>
      <c r="P11" s="112"/>
      <c r="Q11" s="112"/>
      <c r="R11" s="112"/>
      <c r="S11" s="112"/>
      <c r="T11" s="112"/>
      <c r="U11" s="112"/>
      <c r="V11" s="112"/>
      <c r="W11" s="112"/>
      <c r="X11" s="112"/>
      <c r="Y11" s="112"/>
      <c r="Z11" s="112"/>
      <c r="AA11" s="112"/>
      <c r="AB11" s="121"/>
      <c r="AC11" s="121"/>
      <c r="AD11" s="220"/>
    </row>
    <row r="12" spans="1:35" s="96" customFormat="1">
      <c r="A12" s="113">
        <v>1</v>
      </c>
      <c r="B12" s="114" t="s">
        <v>77</v>
      </c>
      <c r="C12" s="115">
        <v>40307162521</v>
      </c>
      <c r="D12" s="174" t="s">
        <v>12</v>
      </c>
      <c r="E12" s="113">
        <v>5</v>
      </c>
      <c r="F12" s="113">
        <v>4</v>
      </c>
      <c r="G12" s="113">
        <v>5</v>
      </c>
      <c r="H12" s="113">
        <v>4</v>
      </c>
      <c r="I12" s="113"/>
      <c r="J12" s="113"/>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2</v>
      </c>
    </row>
    <row r="13" spans="1:35" s="96" customFormat="1">
      <c r="A13" s="113">
        <v>2</v>
      </c>
      <c r="B13" s="114" t="s">
        <v>78</v>
      </c>
      <c r="C13" s="115">
        <v>40206162355</v>
      </c>
      <c r="D13" s="113" t="s">
        <v>12</v>
      </c>
      <c r="E13" s="113">
        <v>5</v>
      </c>
      <c r="F13" s="113">
        <v>5</v>
      </c>
      <c r="G13" s="113">
        <v>3</v>
      </c>
      <c r="H13" s="113">
        <v>4</v>
      </c>
      <c r="I13" s="113"/>
      <c r="J13" s="113"/>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79</v>
      </c>
      <c r="C14" s="115">
        <v>41209022384</v>
      </c>
      <c r="D14" s="113" t="s">
        <v>11</v>
      </c>
      <c r="E14" s="113">
        <v>6</v>
      </c>
      <c r="F14" s="113">
        <v>4</v>
      </c>
      <c r="G14" s="113">
        <v>5</v>
      </c>
      <c r="H14" s="113">
        <v>4</v>
      </c>
      <c r="I14" s="113"/>
      <c r="J14" s="113"/>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80</v>
      </c>
      <c r="C15" s="115">
        <v>40709072361</v>
      </c>
      <c r="D15" s="113" t="s">
        <v>12</v>
      </c>
      <c r="E15" s="113">
        <v>6</v>
      </c>
      <c r="F15" s="113">
        <v>4</v>
      </c>
      <c r="G15" s="113">
        <v>5</v>
      </c>
      <c r="H15" s="113">
        <v>4</v>
      </c>
      <c r="I15" s="113"/>
      <c r="J15" s="113"/>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81</v>
      </c>
      <c r="C16" s="115">
        <v>41207162357</v>
      </c>
      <c r="D16" s="113" t="s">
        <v>12</v>
      </c>
      <c r="E16" s="113">
        <v>6</v>
      </c>
      <c r="F16" s="113">
        <v>3</v>
      </c>
      <c r="G16" s="113">
        <v>5</v>
      </c>
      <c r="H16" s="113">
        <v>4</v>
      </c>
      <c r="I16" s="113"/>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82</v>
      </c>
      <c r="C17" s="115">
        <v>41209166359</v>
      </c>
      <c r="D17" s="113" t="s">
        <v>12</v>
      </c>
      <c r="E17" s="113">
        <v>6</v>
      </c>
      <c r="F17" s="113">
        <v>6</v>
      </c>
      <c r="G17" s="113">
        <v>6</v>
      </c>
      <c r="H17" s="113">
        <v>4</v>
      </c>
      <c r="I17" s="113"/>
      <c r="J17" s="113"/>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35" s="96" customFormat="1">
      <c r="A18" s="113">
        <v>7</v>
      </c>
      <c r="B18" s="114" t="s">
        <v>83</v>
      </c>
      <c r="C18" s="115">
        <v>41208018957</v>
      </c>
      <c r="D18" s="113" t="s">
        <v>12</v>
      </c>
      <c r="E18" s="113">
        <v>6</v>
      </c>
      <c r="F18" s="113">
        <v>4</v>
      </c>
      <c r="G18" s="113">
        <v>4</v>
      </c>
      <c r="H18" s="113">
        <v>4</v>
      </c>
      <c r="I18" s="113"/>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84</v>
      </c>
      <c r="C19" s="115">
        <v>41203018933</v>
      </c>
      <c r="D19" s="113" t="s">
        <v>12</v>
      </c>
      <c r="E19" s="113">
        <v>5</v>
      </c>
      <c r="F19" s="113">
        <v>5</v>
      </c>
      <c r="G19" s="113">
        <v>3</v>
      </c>
      <c r="H19" s="113">
        <v>4</v>
      </c>
      <c r="I19" s="113"/>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85</v>
      </c>
      <c r="C20" s="115">
        <v>41208162564</v>
      </c>
      <c r="D20" s="113" t="s">
        <v>11</v>
      </c>
      <c r="E20" s="113">
        <v>6</v>
      </c>
      <c r="F20" s="113">
        <v>4</v>
      </c>
      <c r="G20" s="113">
        <v>5</v>
      </c>
      <c r="H20" s="113">
        <v>4</v>
      </c>
      <c r="I20" s="113"/>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86</v>
      </c>
      <c r="C21" s="115">
        <v>41209169898</v>
      </c>
      <c r="D21" s="113" t="s">
        <v>11</v>
      </c>
      <c r="E21" s="113">
        <v>6</v>
      </c>
      <c r="F21" s="113">
        <v>4</v>
      </c>
      <c r="G21" s="113">
        <v>5</v>
      </c>
      <c r="H21" s="113">
        <v>4</v>
      </c>
      <c r="I21" s="113"/>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87</v>
      </c>
      <c r="C22" s="115">
        <v>41216167867</v>
      </c>
      <c r="D22" s="113" t="s">
        <v>12</v>
      </c>
      <c r="E22" s="113">
        <v>6</v>
      </c>
      <c r="F22" s="113">
        <v>3</v>
      </c>
      <c r="G22" s="113">
        <v>5</v>
      </c>
      <c r="H22" s="113">
        <v>4</v>
      </c>
      <c r="I22" s="113"/>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88</v>
      </c>
      <c r="C23" s="115">
        <v>41219169638</v>
      </c>
      <c r="D23" s="113" t="s">
        <v>11</v>
      </c>
      <c r="E23" s="113">
        <v>6</v>
      </c>
      <c r="F23" s="113">
        <v>6</v>
      </c>
      <c r="G23" s="113">
        <v>6</v>
      </c>
      <c r="H23" s="113">
        <v>4</v>
      </c>
      <c r="I23" s="113"/>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89</v>
      </c>
      <c r="C24" s="115">
        <v>41229162398</v>
      </c>
      <c r="D24" s="113" t="s">
        <v>11</v>
      </c>
      <c r="E24" s="113">
        <v>6</v>
      </c>
      <c r="F24" s="113">
        <v>4</v>
      </c>
      <c r="G24" s="113">
        <v>4</v>
      </c>
      <c r="H24" s="113">
        <v>4</v>
      </c>
      <c r="I24" s="113"/>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90</v>
      </c>
      <c r="C25" s="115">
        <v>41203168754</v>
      </c>
      <c r="D25" s="113" t="s">
        <v>11</v>
      </c>
      <c r="E25" s="113">
        <v>5</v>
      </c>
      <c r="F25" s="113">
        <v>5</v>
      </c>
      <c r="G25" s="113">
        <v>3</v>
      </c>
      <c r="H25" s="113">
        <v>4</v>
      </c>
      <c r="I25" s="113"/>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91</v>
      </c>
      <c r="C26" s="115">
        <v>41206162335</v>
      </c>
      <c r="D26" s="113" t="s">
        <v>12</v>
      </c>
      <c r="E26" s="113">
        <v>6</v>
      </c>
      <c r="F26" s="113">
        <v>4</v>
      </c>
      <c r="G26" s="113">
        <v>5</v>
      </c>
      <c r="H26" s="113">
        <v>4</v>
      </c>
      <c r="I26" s="113"/>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92</v>
      </c>
      <c r="C27" s="115">
        <v>41209166267</v>
      </c>
      <c r="D27" s="113" t="s">
        <v>12</v>
      </c>
      <c r="E27" s="113">
        <v>6</v>
      </c>
      <c r="F27" s="113">
        <v>4</v>
      </c>
      <c r="G27" s="113">
        <v>5</v>
      </c>
      <c r="H27" s="113">
        <v>4</v>
      </c>
      <c r="I27" s="113"/>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93</v>
      </c>
      <c r="C28" s="115">
        <v>41211166993</v>
      </c>
      <c r="D28" s="113" t="s">
        <v>12</v>
      </c>
      <c r="E28" s="113">
        <v>6</v>
      </c>
      <c r="F28" s="113">
        <v>3</v>
      </c>
      <c r="G28" s="113">
        <v>5</v>
      </c>
      <c r="H28" s="113">
        <v>4</v>
      </c>
      <c r="I28" s="113"/>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94</v>
      </c>
      <c r="C29" s="115">
        <v>41236161248</v>
      </c>
      <c r="D29" s="113" t="s">
        <v>11</v>
      </c>
      <c r="E29" s="113">
        <v>6</v>
      </c>
      <c r="F29" s="113">
        <v>6</v>
      </c>
      <c r="G29" s="113">
        <v>6</v>
      </c>
      <c r="H29" s="113">
        <v>4</v>
      </c>
      <c r="I29" s="113"/>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95</v>
      </c>
      <c r="C30" s="115">
        <v>41223161353</v>
      </c>
      <c r="D30" s="113" t="s">
        <v>12</v>
      </c>
      <c r="E30" s="113">
        <v>6</v>
      </c>
      <c r="F30" s="113">
        <v>4</v>
      </c>
      <c r="G30" s="113">
        <v>4</v>
      </c>
      <c r="H30" s="113">
        <v>4</v>
      </c>
      <c r="I30" s="113"/>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96</v>
      </c>
      <c r="C31" s="115">
        <v>41225169897</v>
      </c>
      <c r="D31" s="113" t="s">
        <v>12</v>
      </c>
      <c r="E31" s="113">
        <v>5</v>
      </c>
      <c r="F31" s="113">
        <v>5</v>
      </c>
      <c r="G31" s="113">
        <v>3</v>
      </c>
      <c r="H31" s="113">
        <v>4</v>
      </c>
      <c r="I31" s="113"/>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97</v>
      </c>
      <c r="C32" s="115">
        <v>41216163696</v>
      </c>
      <c r="D32" s="113" t="s">
        <v>11</v>
      </c>
      <c r="E32" s="113">
        <v>6</v>
      </c>
      <c r="F32" s="113">
        <v>4</v>
      </c>
      <c r="G32" s="113">
        <v>5</v>
      </c>
      <c r="H32" s="113">
        <v>4</v>
      </c>
      <c r="I32" s="113"/>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98</v>
      </c>
      <c r="C33" s="115">
        <v>41227163424</v>
      </c>
      <c r="D33" s="113" t="s">
        <v>11</v>
      </c>
      <c r="E33" s="113">
        <v>6</v>
      </c>
      <c r="F33" s="113">
        <v>4</v>
      </c>
      <c r="G33" s="113">
        <v>5</v>
      </c>
      <c r="H33" s="113">
        <v>4</v>
      </c>
      <c r="I33" s="113"/>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99</v>
      </c>
      <c r="C34" s="115">
        <v>41228166363</v>
      </c>
      <c r="D34" s="113" t="s">
        <v>12</v>
      </c>
      <c r="E34" s="113">
        <v>6</v>
      </c>
      <c r="F34" s="113">
        <v>3</v>
      </c>
      <c r="G34" s="113">
        <v>5</v>
      </c>
      <c r="H34" s="113">
        <v>4</v>
      </c>
      <c r="I34" s="113"/>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100</v>
      </c>
      <c r="C35" s="115">
        <v>41213169763</v>
      </c>
      <c r="D35" s="113" t="s">
        <v>12</v>
      </c>
      <c r="E35" s="113">
        <v>6</v>
      </c>
      <c r="F35" s="113">
        <v>6</v>
      </c>
      <c r="G35" s="113">
        <v>6</v>
      </c>
      <c r="H35" s="113">
        <v>4</v>
      </c>
      <c r="I35" s="113"/>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101</v>
      </c>
      <c r="C36" s="115">
        <v>41223084543</v>
      </c>
      <c r="D36" s="113" t="s">
        <v>12</v>
      </c>
      <c r="E36" s="113">
        <v>6</v>
      </c>
      <c r="F36" s="113">
        <v>4</v>
      </c>
      <c r="G36" s="113">
        <v>4</v>
      </c>
      <c r="H36" s="113">
        <v>4</v>
      </c>
      <c r="I36" s="113"/>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102</v>
      </c>
      <c r="C37" s="115">
        <v>41213162346</v>
      </c>
      <c r="D37" s="113" t="s">
        <v>11</v>
      </c>
      <c r="E37" s="113">
        <v>5</v>
      </c>
      <c r="F37" s="113">
        <v>5</v>
      </c>
      <c r="G37" s="113">
        <v>3</v>
      </c>
      <c r="H37" s="113">
        <v>4</v>
      </c>
      <c r="I37" s="113"/>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103</v>
      </c>
      <c r="C38" s="115">
        <v>41224162457</v>
      </c>
      <c r="D38" s="113" t="s">
        <v>12</v>
      </c>
      <c r="E38" s="113">
        <v>6</v>
      </c>
      <c r="F38" s="113">
        <v>4</v>
      </c>
      <c r="G38" s="113">
        <v>5</v>
      </c>
      <c r="H38" s="113">
        <v>4</v>
      </c>
      <c r="I38" s="113"/>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104</v>
      </c>
      <c r="C39" s="115">
        <v>41213032349</v>
      </c>
      <c r="D39" s="113" t="s">
        <v>12</v>
      </c>
      <c r="E39" s="113">
        <v>6</v>
      </c>
      <c r="F39" s="113">
        <v>4</v>
      </c>
      <c r="G39" s="113">
        <v>5</v>
      </c>
      <c r="H39" s="113">
        <v>4</v>
      </c>
      <c r="I39" s="113"/>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105</v>
      </c>
      <c r="C40" s="115">
        <v>41223032398</v>
      </c>
      <c r="D40" s="113" t="s">
        <v>11</v>
      </c>
      <c r="E40" s="113">
        <v>6</v>
      </c>
      <c r="F40" s="113">
        <v>3</v>
      </c>
      <c r="G40" s="113">
        <v>5</v>
      </c>
      <c r="H40" s="113">
        <v>4</v>
      </c>
      <c r="I40" s="113"/>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106</v>
      </c>
      <c r="C41" s="115">
        <v>41213125024</v>
      </c>
      <c r="D41" s="113" t="s">
        <v>11</v>
      </c>
      <c r="E41" s="113">
        <v>6</v>
      </c>
      <c r="F41" s="113">
        <v>6</v>
      </c>
      <c r="G41" s="113">
        <v>6</v>
      </c>
      <c r="H41" s="113">
        <v>4</v>
      </c>
      <c r="I41" s="113"/>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5"/>
      <c r="G66" s="205"/>
      <c r="H66" s="205"/>
      <c r="I66" s="205"/>
      <c r="J66" s="205"/>
      <c r="K66" s="205"/>
      <c r="L66" s="205"/>
      <c r="M66" s="205"/>
      <c r="N66" s="205"/>
      <c r="O66" s="205"/>
      <c r="P66" s="205"/>
      <c r="Q66" s="205"/>
      <c r="R66" s="205"/>
      <c r="S66" s="205"/>
      <c r="T66" s="128"/>
      <c r="U66" s="128"/>
      <c r="V66" s="128"/>
      <c r="W66" s="128"/>
      <c r="X66" s="128"/>
      <c r="Y66" s="128"/>
      <c r="Z66" s="128"/>
      <c r="AA66" s="128"/>
      <c r="AB66" s="128"/>
      <c r="AC66" s="128"/>
      <c r="AD66" s="141"/>
      <c r="AF66" s="142"/>
      <c r="AG66" s="142"/>
    </row>
    <row r="67" spans="1:33" ht="15.95" customHeight="1">
      <c r="A67" s="130"/>
      <c r="B67" s="131"/>
      <c r="C67" s="131"/>
      <c r="D67" s="132"/>
      <c r="E67" s="131"/>
      <c r="F67" s="206"/>
      <c r="G67" s="206"/>
      <c r="H67" s="206"/>
      <c r="I67" s="206"/>
      <c r="J67" s="206"/>
      <c r="K67" s="206"/>
      <c r="L67" s="206"/>
      <c r="M67" s="206"/>
      <c r="N67" s="206"/>
      <c r="O67" s="206"/>
      <c r="P67" s="206"/>
      <c r="Q67" s="206"/>
      <c r="R67" s="206"/>
      <c r="S67" s="206"/>
      <c r="T67" s="131"/>
      <c r="U67" s="131"/>
      <c r="V67" s="131"/>
      <c r="W67" s="131"/>
      <c r="X67" s="131"/>
      <c r="Y67" s="131"/>
      <c r="Z67" s="131"/>
      <c r="AA67" s="131"/>
      <c r="AB67" s="131"/>
      <c r="AC67" s="131"/>
      <c r="AD67" s="143"/>
      <c r="AF67" s="142"/>
      <c r="AG67" s="142"/>
    </row>
    <row r="68" spans="1:33" ht="15.95" customHeight="1">
      <c r="A68" s="130"/>
      <c r="B68" s="131"/>
      <c r="C68" s="131"/>
      <c r="D68" s="132"/>
      <c r="E68" s="131"/>
      <c r="F68" s="206"/>
      <c r="G68" s="206"/>
      <c r="H68" s="206"/>
      <c r="I68" s="206"/>
      <c r="J68" s="206"/>
      <c r="K68" s="206"/>
      <c r="L68" s="206"/>
      <c r="M68" s="206"/>
      <c r="N68" s="206"/>
      <c r="O68" s="206"/>
      <c r="P68" s="206"/>
      <c r="Q68" s="206"/>
      <c r="R68" s="206"/>
      <c r="S68" s="206"/>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6"/>
      <c r="G69" s="206"/>
      <c r="H69" s="206"/>
      <c r="I69" s="206"/>
      <c r="J69" s="206"/>
      <c r="K69" s="206"/>
      <c r="L69" s="206"/>
      <c r="M69" s="206"/>
      <c r="N69" s="206"/>
      <c r="O69" s="206"/>
      <c r="P69" s="206"/>
      <c r="Q69" s="206"/>
      <c r="R69" s="206"/>
      <c r="S69" s="206"/>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SEKOLAH SERI PUTERI</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bzTblIvWFZnDnPD0qz34hnQjNr3lGRtlFa1t3NNuvekESrhYJA7UBoMPDDMyz2QTfPxHj91l6ISaFkDeRkxSAQ==" saltValue="VwT8XSHZkzdahrYblt+2NQ==" spinCount="100000" sheet="1" formatRows="0"/>
  <mergeCells count="10">
    <mergeCell ref="A9:A11"/>
    <mergeCell ref="B9:B11"/>
    <mergeCell ref="C9:C11"/>
    <mergeCell ref="D9:D11"/>
    <mergeCell ref="AD9:AD11"/>
    <mergeCell ref="F66:S66"/>
    <mergeCell ref="F67:S67"/>
    <mergeCell ref="F68:S68"/>
    <mergeCell ref="F69:S69"/>
    <mergeCell ref="E9:J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7</xdr:col>
                    <xdr:colOff>723900</xdr:colOff>
                    <xdr:row>5</xdr:row>
                    <xdr:rowOff>28575</xdr:rowOff>
                  </from>
                  <to>
                    <xdr:col>8</xdr:col>
                    <xdr:colOff>0</xdr:colOff>
                    <xdr:row>6</xdr:row>
                    <xdr:rowOff>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7</xdr:col>
                    <xdr:colOff>723900</xdr:colOff>
                    <xdr:row>6</xdr:row>
                    <xdr:rowOff>28575</xdr:rowOff>
                  </from>
                  <to>
                    <xdr:col>7</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B6" sqref="B6"/>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7" t="str">
        <f>'REKOD PRESTASI MURID'!$D$1</f>
        <v>SEKOLAH SERI PUTERI</v>
      </c>
      <c r="C1" s="227"/>
      <c r="D1" s="227"/>
      <c r="E1" s="227"/>
      <c r="F1" s="227"/>
      <c r="G1" s="52"/>
      <c r="H1" s="51"/>
    </row>
    <row r="2" spans="1:11" s="47" customFormat="1" ht="21" customHeight="1">
      <c r="A2" s="52"/>
      <c r="B2" s="227" t="str">
        <f>'REKOD PRESTASI MURID'!$D$2</f>
        <v>CYBERJAYA</v>
      </c>
      <c r="C2" s="227"/>
      <c r="D2" s="227"/>
      <c r="E2" s="227"/>
      <c r="F2" s="227"/>
      <c r="G2" s="52"/>
      <c r="H2" s="51"/>
    </row>
    <row r="3" spans="1:11" s="47" customFormat="1" ht="21" customHeight="1">
      <c r="A3" s="52"/>
      <c r="B3" s="227" t="str">
        <f>'REKOD PRESTASI MURID'!$D$3</f>
        <v>SELANGOR</v>
      </c>
      <c r="C3" s="227"/>
      <c r="D3" s="227"/>
      <c r="E3" s="227"/>
      <c r="F3" s="227"/>
      <c r="G3" s="52"/>
      <c r="H3" s="51"/>
    </row>
    <row r="4" spans="1:11" s="47" customFormat="1" ht="21" customHeight="1">
      <c r="A4" s="53"/>
      <c r="B4" s="228" t="str">
        <f>'REKOD PRESTASI MURID'!$D$4</f>
        <v>00/00/2018</v>
      </c>
      <c r="C4" s="228"/>
      <c r="D4" s="228"/>
      <c r="E4" s="228"/>
      <c r="F4" s="228"/>
      <c r="G4" s="53"/>
      <c r="H4" s="229" t="s">
        <v>14</v>
      </c>
      <c r="I4" s="229"/>
      <c r="J4" s="229"/>
    </row>
    <row r="5" spans="1:11">
      <c r="A5" s="7"/>
      <c r="B5" s="7"/>
      <c r="C5" s="7"/>
      <c r="D5" s="7"/>
      <c r="E5" s="7"/>
      <c r="F5" s="7"/>
      <c r="G5" s="7"/>
      <c r="H5" s="54"/>
      <c r="I5" s="91"/>
      <c r="J5" s="91"/>
    </row>
    <row r="6" spans="1:11" ht="18.75">
      <c r="A6" s="7"/>
      <c r="B6" s="55" t="str">
        <f>'REKOD PRESTASI MURID'!$A$7</f>
        <v>BAHASA PERANCIS</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30" t="s">
        <v>15</v>
      </c>
      <c r="C8" s="231"/>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MURID'!I6</f>
        <v>Pentaksiran Pertengahan Tahun</v>
      </c>
    </row>
    <row r="9" spans="1:11">
      <c r="A9" s="7"/>
      <c r="B9" s="233" t="s">
        <v>16</v>
      </c>
      <c r="C9" s="234"/>
      <c r="D9" s="61">
        <f>VLOOKUP($I$6,'REKOD PRESTASI MURID'!$A$12:$D$65,3)</f>
        <v>40307162521</v>
      </c>
      <c r="E9" s="62"/>
      <c r="F9" s="18"/>
      <c r="G9" s="7"/>
      <c r="H9" s="56">
        <v>3</v>
      </c>
      <c r="I9" s="56" t="str">
        <f>'REKOD PRESTASI MURID'!B14</f>
        <v>ARINA ARISSA BINTI MUSA</v>
      </c>
      <c r="J9" s="56" t="str">
        <f t="shared" si="0"/>
        <v>3  ARINA ARISSA BINTI MUSA</v>
      </c>
      <c r="K9" s="1" t="str">
        <f>'REKOD PRESTASI MURID'!I7</f>
        <v>Pentaksiran Akhir tahun</v>
      </c>
    </row>
    <row r="10" spans="1:11">
      <c r="A10" s="7"/>
      <c r="B10" s="233" t="s">
        <v>17</v>
      </c>
      <c r="C10" s="234"/>
      <c r="D10" s="63" t="str">
        <f>VLOOKUP($I$6,'REKOD PRESTASI MURID'!$A$12:$D$65,4)</f>
        <v>L</v>
      </c>
      <c r="E10" s="64"/>
      <c r="F10" s="18"/>
      <c r="G10" s="7"/>
      <c r="H10" s="56">
        <v>4</v>
      </c>
      <c r="I10" s="56" t="str">
        <f>'REKOD PRESTASI MURID'!B15</f>
        <v>AZALI BIN MOHD GHAZI</v>
      </c>
      <c r="J10" s="56" t="str">
        <f t="shared" si="0"/>
        <v>4  AZALI BIN MOHD GHAZI</v>
      </c>
    </row>
    <row r="11" spans="1:11">
      <c r="A11" s="7"/>
      <c r="B11" s="233" t="s">
        <v>111</v>
      </c>
      <c r="C11" s="234"/>
      <c r="D11" s="63" t="str">
        <f>'REKOD PRESTASI MURID'!D7</f>
        <v>2 CEMERLANG</v>
      </c>
      <c r="E11" s="64"/>
      <c r="F11" s="18"/>
      <c r="G11" s="7"/>
      <c r="H11" s="56">
        <v>5</v>
      </c>
      <c r="I11" s="56" t="str">
        <f>'REKOD PRESTASI MURID'!B16</f>
        <v>AZWAN BIN MUSAHAR</v>
      </c>
      <c r="J11" s="56" t="str">
        <f t="shared" si="0"/>
        <v>5  AZWAN BIN MUSAHAR</v>
      </c>
    </row>
    <row r="12" spans="1:11">
      <c r="A12" s="7"/>
      <c r="B12" s="59" t="s">
        <v>18</v>
      </c>
      <c r="C12" s="60"/>
      <c r="D12" s="63" t="str">
        <f>'REKOD PRESTASI MURID'!$D$6</f>
        <v>PN. ZARIAH ALI</v>
      </c>
      <c r="E12" s="64"/>
      <c r="F12" s="18"/>
      <c r="G12" s="7"/>
      <c r="H12" s="56">
        <v>6</v>
      </c>
      <c r="I12" s="56" t="str">
        <f>'REKOD PRESTASI MURID'!B17</f>
        <v>CHAN KOK MENG</v>
      </c>
      <c r="J12" s="56" t="str">
        <f t="shared" si="0"/>
        <v>6  CHAN KOK MENG</v>
      </c>
      <c r="K12" s="89"/>
    </row>
    <row r="13" spans="1:11">
      <c r="A13" s="7"/>
      <c r="B13" s="235" t="s">
        <v>19</v>
      </c>
      <c r="C13" s="236"/>
      <c r="D13" s="148" t="str">
        <f>B4</f>
        <v>00/00/2018</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6" t="s">
        <v>20</v>
      </c>
      <c r="C15" s="246"/>
      <c r="D15" s="246"/>
      <c r="E15" s="239">
        <f>IF(K7=1,"",VLOOKUP($I$6,'REKOD PRESTASI MURID'!$A$12:$AD$65,30))</f>
        <v>5</v>
      </c>
      <c r="F15" s="244" t="str">
        <f>UPPER(IF(K7=1,K8,K9))</f>
        <v>PENTAKSIRAN AKHIR TAHUN</v>
      </c>
      <c r="G15" s="7"/>
      <c r="H15" s="56">
        <v>9</v>
      </c>
      <c r="I15" s="56" t="str">
        <f>'REKOD PRESTASI MURID'!B20</f>
        <v>FARIDAH BINTI RAMLAN</v>
      </c>
      <c r="J15" s="56" t="str">
        <f t="shared" si="0"/>
        <v>9  FARIDAH BINTI RAMLAN</v>
      </c>
    </row>
    <row r="16" spans="1:11" ht="22.5" customHeight="1">
      <c r="A16" s="7"/>
      <c r="B16" s="247"/>
      <c r="C16" s="247"/>
      <c r="D16" s="247"/>
      <c r="E16" s="239"/>
      <c r="F16" s="245"/>
      <c r="G16" s="7"/>
      <c r="H16" s="56">
        <v>10</v>
      </c>
      <c r="I16" s="56" t="str">
        <f>'REKOD PRESTASI MURID'!B21</f>
        <v>HAFIZ BIN BAHAROM</v>
      </c>
      <c r="J16" s="56" t="str">
        <f t="shared" si="0"/>
        <v>10  HAFIZ BIN BAHAROM</v>
      </c>
    </row>
    <row r="17" spans="1:10" ht="57.75" customHeight="1">
      <c r="A17" s="7"/>
      <c r="B17" s="237" t="s">
        <v>21</v>
      </c>
      <c r="C17" s="237"/>
      <c r="D17" s="238"/>
      <c r="E17" s="240" t="str">
        <f>IF(E15="","Tahap Penguasaan Keseluruhan hanya dilaporkan pada pentaksiran akhir tahun sahaja",VLOOKUP(E15,'DATA PERNYATAAN TAHAP PGUASAAN '!A204:B209,2))</f>
        <v>Murid berupaya mempamerkan tahap pengetahuan bahasa dan kecekapan berbahasa yang tinggi, berupaya mengungkapkan idea dengan jelas dan terperinci, berkomunikasi secara efektif, mengaplikasikan pengetahuan bahasa yang lebih kompleks, menguasai kemahiran berfikir yang kritis dan kreatif, serta mengamalkan pembelajaran secara kendiri dalam kemahiran bahasa.</v>
      </c>
      <c r="F17" s="241"/>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2" t="s">
        <v>4</v>
      </c>
      <c r="C19" s="242"/>
      <c r="D19" s="67" t="s">
        <v>22</v>
      </c>
      <c r="E19" s="68" t="s">
        <v>23</v>
      </c>
      <c r="F19" s="69" t="s">
        <v>24</v>
      </c>
      <c r="G19" s="7"/>
      <c r="H19" s="56">
        <v>13</v>
      </c>
      <c r="I19" s="56" t="str">
        <f>'REKOD PRESTASI MURID'!B24</f>
        <v>HARLINA BINTI SARIP</v>
      </c>
      <c r="J19" s="56" t="str">
        <f t="shared" si="0"/>
        <v>13  HARLINA BINTI SARIP</v>
      </c>
    </row>
    <row r="20" spans="1:10" ht="47.25" customHeight="1">
      <c r="A20" s="7"/>
      <c r="B20" s="221" t="str">
        <f>B6</f>
        <v>BAHASA PERANCIS</v>
      </c>
      <c r="C20" s="222"/>
      <c r="D20" s="70" t="str">
        <f>'REKOD PRESTASI MURID'!$E$11</f>
        <v>MENDENGAR</v>
      </c>
      <c r="E20" s="71">
        <f>VLOOKUP($I$6,'REKOD PRESTASI MURID'!$A$12:$AD$65,5)</f>
        <v>5</v>
      </c>
      <c r="F20" s="72" t="str">
        <f>VLOOKUP(E20,'DATA PERNYATAAN TAHAP PGUASAAN '!A4:B9,2)</f>
        <v xml:space="preserve">Memahami  perkataan,  frasa dan  arahan asas  pada tahap sangat baik dan berkesan  berkaitan diri sendiri dan ahli keluarga secara meluas dengan mengamal pembelajaran kendiri. </v>
      </c>
      <c r="G20" s="7"/>
      <c r="H20" s="56">
        <v>14</v>
      </c>
      <c r="I20" s="56" t="str">
        <f>'REKOD PRESTASI MURID'!B25</f>
        <v>HAYATI BINTI MUSA</v>
      </c>
      <c r="J20" s="56" t="str">
        <f t="shared" si="0"/>
        <v>14  HAYATI BINTI MUSA</v>
      </c>
    </row>
    <row r="21" spans="1:10" ht="47.25" customHeight="1">
      <c r="A21" s="7"/>
      <c r="B21" s="223"/>
      <c r="C21" s="224"/>
      <c r="D21" s="70" t="str">
        <f>'REKOD PRESTASI MURID'!$F$11</f>
        <v>MEMBACA</v>
      </c>
      <c r="E21" s="71">
        <f>VLOOKUP($I$6,'REKOD PRESTASI MURID'!$A$12:$AD$65,6)</f>
        <v>4</v>
      </c>
      <c r="F21" s="72" t="str">
        <f>VLOOKUP(E21,'DATA PERNYATAAN TAHAP PGUASAAN '!A12:B17,2)</f>
        <v>Memahami dan mengenal pasti  kata nama, perkataan dan juga ayat mudah  pada tahap  yang baik. Menggunakan bahasa dengan mudah dan berkesan. Mengamalkan pembelajaran kendiri.</v>
      </c>
      <c r="G21" s="7"/>
      <c r="H21" s="56">
        <v>15</v>
      </c>
      <c r="I21" s="56" t="str">
        <f>'REKOD PRESTASI MURID'!B26</f>
        <v>IRWAN HASHIM BIN MOHD SUHAILY</v>
      </c>
      <c r="J21" s="56" t="str">
        <f t="shared" si="0"/>
        <v>15  IRWAN HASHIM BIN MOHD SUHAILY</v>
      </c>
    </row>
    <row r="22" spans="1:10" ht="47.25" customHeight="1">
      <c r="A22" s="7"/>
      <c r="B22" s="223"/>
      <c r="C22" s="224"/>
      <c r="D22" s="70" t="str">
        <f>'REKOD PRESTASI MURID'!$G$11</f>
        <v>LISAN</v>
      </c>
      <c r="E22" s="71">
        <f>VLOOKUP($I$6,'REKOD PRESTASI MURID'!$A$12:$AD$65,7)</f>
        <v>5</v>
      </c>
      <c r="F22" s="72" t="str">
        <f>VLOOKUP(E22,'DATA PERNYATAAN TAHAP PGUASAAN '!A20:B25,2)</f>
        <v>Menggunakan frasa dan ayat mudah untuk menceritakan tentang tempat  tinggal dan orang  di sekeliling dengan mudah dan berkesan pada tahap sangat baik. Berdikari dalam pembelajaran.</v>
      </c>
      <c r="G22" s="7"/>
      <c r="H22" s="56">
        <v>16</v>
      </c>
      <c r="I22" s="56" t="str">
        <f>'REKOD PRESTASI MURID'!B27</f>
        <v>ISMAIL ALIFF BIN AZIZ</v>
      </c>
      <c r="J22" s="56" t="str">
        <f t="shared" si="0"/>
        <v>16  ISMAIL ALIFF BIN AZIZ</v>
      </c>
    </row>
    <row r="23" spans="1:10" ht="47.25" customHeight="1">
      <c r="A23" s="7"/>
      <c r="B23" s="223"/>
      <c r="C23" s="224"/>
      <c r="D23" s="70" t="str">
        <f>'REKOD PRESTASI MURID'!$H$11</f>
        <v>INTERAKSI</v>
      </c>
      <c r="E23" s="71">
        <f>VLOOKUP($I$6,'REKOD PRESTASI MURID'!$A$12:$AD$65,8)</f>
        <v>4</v>
      </c>
      <c r="F23" s="72" t="str">
        <f>VLOOKUP(E23,'DATA PERNYATAAN TAHAP PGUASAAN '!A28:B33,2)</f>
        <v xml:space="preserve">Menggunakan frasa dan ayat mudah untuk  berkomuniksi dan bersoal jawab  tentang perkara yang menjadi kebiasaan dengan mudah dan berkesan pada tahap baik. Mengamalkan pembelajaran kendiri.  </v>
      </c>
      <c r="G23" s="7"/>
      <c r="H23" s="56">
        <v>17</v>
      </c>
      <c r="I23" s="56" t="str">
        <f>'REKOD PRESTASI MURID'!B28</f>
        <v>JAMIL BIN JAMALUDIN</v>
      </c>
      <c r="J23" s="56" t="str">
        <f t="shared" si="0"/>
        <v>17  JAMIL BIN JAMALUDIN</v>
      </c>
    </row>
    <row r="24" spans="1:10" ht="46.5" customHeight="1">
      <c r="A24" s="7"/>
      <c r="B24" s="225"/>
      <c r="C24" s="226"/>
      <c r="D24" s="70" t="str">
        <f>'REKOD PRESTASI MURID'!$I$11</f>
        <v>MENULIS</v>
      </c>
      <c r="E24" s="71">
        <f>VLOOKUP($I$6,'REKOD PRESTASI MURID'!$A$12:$AD$65,9)</f>
        <v>0</v>
      </c>
      <c r="F24" s="72" t="e">
        <f>VLOOKUP(E24,'DATA PERNYATAAN TAHAP PGUASAAN '!A36:B41,2)</f>
        <v>#N/A</v>
      </c>
      <c r="G24" s="7"/>
      <c r="H24" s="56">
        <v>18</v>
      </c>
      <c r="I24" s="56" t="str">
        <f>'REKOD PRESTASI MURID'!B29</f>
        <v>KAMARIAH BINTI YASSIN</v>
      </c>
      <c r="J24" s="56" t="str">
        <f t="shared" si="0"/>
        <v>18  KAMARIAH BINTI YASSIN</v>
      </c>
    </row>
    <row r="25" spans="1:10" hidden="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idden="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idden="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idden="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idden="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8" t="s">
        <v>109</v>
      </c>
      <c r="E47" s="243"/>
      <c r="F47" s="243"/>
      <c r="G47" s="81"/>
      <c r="H47" s="56">
        <v>41</v>
      </c>
      <c r="I47" s="56">
        <f>'REKOD PRESTASI MURID'!B52</f>
        <v>0</v>
      </c>
      <c r="J47" s="56" t="str">
        <f t="shared" si="2"/>
        <v/>
      </c>
    </row>
    <row r="48" spans="1:10" s="49" customFormat="1" ht="22.5" customHeight="1">
      <c r="A48" s="81"/>
      <c r="B48" s="87"/>
      <c r="C48" s="87"/>
      <c r="D48" s="248"/>
      <c r="E48" s="232"/>
      <c r="F48" s="232"/>
      <c r="G48" s="81"/>
      <c r="H48" s="56">
        <v>42</v>
      </c>
      <c r="I48" s="56">
        <f>'REKOD PRESTASI MURID'!B53</f>
        <v>0</v>
      </c>
      <c r="J48" s="56" t="str">
        <f t="shared" si="2"/>
        <v/>
      </c>
    </row>
    <row r="49" spans="1:10" s="49" customFormat="1" ht="21" customHeight="1">
      <c r="A49" s="81"/>
      <c r="B49" s="87"/>
      <c r="C49" s="87"/>
      <c r="D49" s="86"/>
      <c r="E49" s="232"/>
      <c r="F49" s="232"/>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ZARIAH ALI</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SEKOLAH SERI PUTERI</v>
      </c>
      <c r="F58" s="88" t="str">
        <f>'REKOD PRESTASI MURID'!$B$72</f>
        <v>SEKOLAH SERI PUTERI</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dNAxrppOM/We42uv3uViiVV9PlV3KcFPVmS83gnoHauvz0uIv9aQIoujjul8HJJuB83DIAoOseHdWZQvMUy7KA==" saltValue="/tfMk3qsHsUxS4o3LrIClA==" spinCount="100000" sheet="1" scenarios="1"/>
  <mergeCells count="21">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 ref="B20:C24"/>
    <mergeCell ref="B1:F1"/>
    <mergeCell ref="B2:F2"/>
    <mergeCell ref="B3:F3"/>
    <mergeCell ref="B4:F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zoomScale="80" zoomScaleNormal="80" zoomScaleSheetLayoutView="100" workbookViewId="0">
      <selection activeCell="A3" sqref="A3"/>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117</v>
      </c>
    </row>
    <row r="4" spans="1:9" ht="31.5">
      <c r="A4" s="39">
        <v>1</v>
      </c>
      <c r="B4" s="187" t="s">
        <v>139</v>
      </c>
    </row>
    <row r="5" spans="1:9" ht="31.5">
      <c r="A5" s="39">
        <v>2</v>
      </c>
      <c r="B5" s="187" t="s">
        <v>140</v>
      </c>
    </row>
    <row r="6" spans="1:9" ht="31.5">
      <c r="A6" s="39">
        <v>3</v>
      </c>
      <c r="B6" s="187" t="s">
        <v>141</v>
      </c>
    </row>
    <row r="7" spans="1:9" ht="31.5">
      <c r="A7" s="39">
        <v>4</v>
      </c>
      <c r="B7" s="187" t="s">
        <v>142</v>
      </c>
    </row>
    <row r="8" spans="1:9" ht="31.5">
      <c r="A8" s="39">
        <v>5</v>
      </c>
      <c r="B8" s="187" t="s">
        <v>143</v>
      </c>
    </row>
    <row r="9" spans="1:9" ht="31.5">
      <c r="A9" s="39">
        <v>6</v>
      </c>
      <c r="B9" s="187" t="s">
        <v>144</v>
      </c>
    </row>
    <row r="10" spans="1:9">
      <c r="A10" s="35"/>
      <c r="B10" s="36"/>
    </row>
    <row r="11" spans="1:9" ht="30">
      <c r="A11" s="41" t="s">
        <v>23</v>
      </c>
      <c r="B11" s="38" t="s">
        <v>114</v>
      </c>
    </row>
    <row r="12" spans="1:9" ht="31.5">
      <c r="A12" s="39">
        <v>1</v>
      </c>
      <c r="B12" s="187" t="s">
        <v>145</v>
      </c>
    </row>
    <row r="13" spans="1:9" ht="31.5">
      <c r="A13" s="39">
        <v>2</v>
      </c>
      <c r="B13" s="187" t="s">
        <v>146</v>
      </c>
    </row>
    <row r="14" spans="1:9" ht="31.5">
      <c r="A14" s="39">
        <v>3</v>
      </c>
      <c r="B14" s="187" t="s">
        <v>147</v>
      </c>
    </row>
    <row r="15" spans="1:9" ht="31.5">
      <c r="A15" s="39">
        <v>4</v>
      </c>
      <c r="B15" s="187" t="s">
        <v>148</v>
      </c>
      <c r="I15" s="42"/>
    </row>
    <row r="16" spans="1:9" ht="31.5">
      <c r="A16" s="39">
        <v>5</v>
      </c>
      <c r="B16" s="187" t="s">
        <v>149</v>
      </c>
    </row>
    <row r="17" spans="1:2" ht="31.5">
      <c r="A17" s="39">
        <v>6</v>
      </c>
      <c r="B17" s="187" t="s">
        <v>150</v>
      </c>
    </row>
    <row r="18" spans="1:2">
      <c r="A18" s="35"/>
      <c r="B18" s="36"/>
    </row>
    <row r="19" spans="1:2" ht="30">
      <c r="A19" s="41" t="s">
        <v>23</v>
      </c>
      <c r="B19" s="38" t="s">
        <v>151</v>
      </c>
    </row>
    <row r="20" spans="1:2" ht="31.5">
      <c r="A20" s="39">
        <v>1</v>
      </c>
      <c r="B20" s="187" t="s">
        <v>152</v>
      </c>
    </row>
    <row r="21" spans="1:2" ht="31.5">
      <c r="A21" s="39">
        <v>2</v>
      </c>
      <c r="B21" s="187" t="s">
        <v>153</v>
      </c>
    </row>
    <row r="22" spans="1:2" ht="31.5">
      <c r="A22" s="39">
        <v>3</v>
      </c>
      <c r="B22" s="187" t="s">
        <v>154</v>
      </c>
    </row>
    <row r="23" spans="1:2" ht="31.5">
      <c r="A23" s="39">
        <v>4</v>
      </c>
      <c r="B23" s="187" t="s">
        <v>155</v>
      </c>
    </row>
    <row r="24" spans="1:2" ht="31.5">
      <c r="A24" s="39">
        <v>5</v>
      </c>
      <c r="B24" s="187" t="s">
        <v>156</v>
      </c>
    </row>
    <row r="25" spans="1:2" ht="31.5">
      <c r="A25" s="39">
        <v>6</v>
      </c>
      <c r="B25" s="187" t="s">
        <v>157</v>
      </c>
    </row>
    <row r="26" spans="1:2"/>
    <row r="27" spans="1:2" ht="30">
      <c r="A27" s="41" t="s">
        <v>23</v>
      </c>
      <c r="B27" s="38" t="s">
        <v>158</v>
      </c>
    </row>
    <row r="28" spans="1:2" ht="31.5">
      <c r="A28" s="39">
        <v>1</v>
      </c>
      <c r="B28" s="187" t="s">
        <v>159</v>
      </c>
    </row>
    <row r="29" spans="1:2" ht="31.5">
      <c r="A29" s="39">
        <v>2</v>
      </c>
      <c r="B29" s="187" t="s">
        <v>160</v>
      </c>
    </row>
    <row r="30" spans="1:2" ht="31.5">
      <c r="A30" s="39">
        <v>3</v>
      </c>
      <c r="B30" s="187" t="s">
        <v>161</v>
      </c>
    </row>
    <row r="31" spans="1:2" ht="31.5">
      <c r="A31" s="39">
        <v>4</v>
      </c>
      <c r="B31" s="187" t="s">
        <v>162</v>
      </c>
    </row>
    <row r="32" spans="1:2" ht="31.5">
      <c r="A32" s="39">
        <v>5</v>
      </c>
      <c r="B32" s="187" t="s">
        <v>163</v>
      </c>
    </row>
    <row r="33" spans="1:2" ht="47.25">
      <c r="A33" s="39">
        <v>6</v>
      </c>
      <c r="B33" s="187" t="s">
        <v>164</v>
      </c>
    </row>
    <row r="34" spans="1:2"/>
    <row r="35" spans="1:2" ht="30">
      <c r="A35" s="41" t="s">
        <v>23</v>
      </c>
      <c r="B35" s="38" t="s">
        <v>115</v>
      </c>
    </row>
    <row r="36" spans="1:2" ht="31.5">
      <c r="A36" s="39">
        <v>1</v>
      </c>
      <c r="B36" s="187" t="s">
        <v>165</v>
      </c>
    </row>
    <row r="37" spans="1:2" ht="31.5">
      <c r="A37" s="39">
        <v>2</v>
      </c>
      <c r="B37" s="187" t="s">
        <v>166</v>
      </c>
    </row>
    <row r="38" spans="1:2" ht="31.5">
      <c r="A38" s="39">
        <v>3</v>
      </c>
      <c r="B38" s="187" t="s">
        <v>167</v>
      </c>
    </row>
    <row r="39" spans="1:2" ht="31.5">
      <c r="A39" s="39">
        <v>4</v>
      </c>
      <c r="B39" s="187" t="s">
        <v>168</v>
      </c>
    </row>
    <row r="40" spans="1:2" ht="31.5">
      <c r="A40" s="39">
        <v>5</v>
      </c>
      <c r="B40" s="187" t="s">
        <v>169</v>
      </c>
    </row>
    <row r="41" spans="1:2" ht="31.5">
      <c r="A41" s="39">
        <v>6</v>
      </c>
      <c r="B41" s="187" t="s">
        <v>170</v>
      </c>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idden="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31.5">
      <c r="A204" s="39">
        <v>1</v>
      </c>
      <c r="B204" s="189" t="s">
        <v>171</v>
      </c>
    </row>
    <row r="205" spans="1:2" ht="31.5">
      <c r="A205" s="39">
        <v>2</v>
      </c>
      <c r="B205" s="189" t="s">
        <v>172</v>
      </c>
    </row>
    <row r="206" spans="1:2" ht="31.5">
      <c r="A206" s="39">
        <v>3</v>
      </c>
      <c r="B206" s="189" t="s">
        <v>173</v>
      </c>
    </row>
    <row r="207" spans="1:2" ht="47.25">
      <c r="A207" s="39">
        <v>4</v>
      </c>
      <c r="B207" s="189" t="s">
        <v>174</v>
      </c>
    </row>
    <row r="208" spans="1:2" ht="63">
      <c r="A208" s="39">
        <v>5</v>
      </c>
      <c r="B208" s="189" t="s">
        <v>175</v>
      </c>
    </row>
    <row r="209" spans="1:2" ht="63">
      <c r="A209" s="39">
        <v>6</v>
      </c>
      <c r="B209" s="189" t="s">
        <v>176</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sheetProtection algorithmName="SHA-512" hashValue="/9eHTbCh8nIKCQe56K1ztEtmjxVcm5RbZDLgF5cWXCAWpe2m7yIgwbMkHTQhDccGvY7dQf0W+gs3TjnZ+6/CcA==" saltValue="sBP5JbLL5kh9t57boejTWg==" spinCount="100000" sheet="1" objects="1" scenarios="1"/>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16" zoomScale="80" zoomScaleNormal="80" zoomScaleSheetLayoutView="70" workbookViewId="0">
      <selection activeCell="I44" sqref="I44"/>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9" t="str">
        <f>'REKOD PRESTASI MURID'!A7</f>
        <v>BAHASA PERANCIS</v>
      </c>
      <c r="B1" s="249"/>
      <c r="C1" s="249"/>
      <c r="D1" s="249"/>
      <c r="E1" s="249"/>
      <c r="F1" s="249"/>
      <c r="G1" s="249"/>
      <c r="H1" s="249"/>
      <c r="I1" s="249"/>
      <c r="J1" s="249"/>
      <c r="K1" s="249"/>
      <c r="L1" s="249"/>
      <c r="M1" s="249"/>
      <c r="N1" s="249"/>
      <c r="O1" s="249"/>
      <c r="P1" s="249"/>
      <c r="Q1" s="249"/>
    </row>
    <row r="2" spans="1:23" ht="15.95" customHeight="1">
      <c r="A2" s="249"/>
      <c r="B2" s="249"/>
      <c r="C2" s="249"/>
      <c r="D2" s="249"/>
      <c r="E2" s="249"/>
      <c r="F2" s="249"/>
      <c r="G2" s="249"/>
      <c r="H2" s="249"/>
      <c r="I2" s="249"/>
      <c r="J2" s="249"/>
      <c r="K2" s="249"/>
      <c r="L2" s="249"/>
      <c r="M2" s="249"/>
      <c r="N2" s="249"/>
      <c r="O2" s="249"/>
      <c r="P2" s="249"/>
      <c r="Q2" s="249"/>
    </row>
    <row r="3" spans="1:23" ht="15.95" customHeight="1">
      <c r="A3" s="175"/>
      <c r="B3" s="175"/>
      <c r="C3" s="175"/>
      <c r="D3" s="175"/>
      <c r="E3" s="175"/>
      <c r="F3" s="175"/>
      <c r="G3" s="177" t="s">
        <v>73</v>
      </c>
      <c r="H3" s="176" t="str">
        <f>'REKOD PRESTASI MURID'!D1</f>
        <v>SEKOLAH SERI PUTERI</v>
      </c>
      <c r="I3" s="176"/>
      <c r="J3" s="175"/>
      <c r="K3" s="175"/>
      <c r="L3" s="177" t="s">
        <v>74</v>
      </c>
      <c r="M3" s="176" t="str">
        <f>'REKOD PRESTASI MURID'!D6</f>
        <v>PN. ZARIAH ALI</v>
      </c>
      <c r="N3" s="175"/>
      <c r="O3" s="175"/>
      <c r="P3" s="175"/>
      <c r="Q3" s="175"/>
    </row>
    <row r="4" spans="1:23" ht="15.95" customHeight="1">
      <c r="A4" s="175"/>
      <c r="B4" s="175"/>
      <c r="C4" s="175"/>
      <c r="D4" s="175"/>
      <c r="E4" s="175"/>
      <c r="F4" s="175"/>
      <c r="G4" s="177" t="s">
        <v>112</v>
      </c>
      <c r="H4" s="176" t="str">
        <f>'REKOD PRESTASI MURID'!D7</f>
        <v>2 CEMERLANG</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MENDENGAR</v>
      </c>
      <c r="C6" s="6"/>
      <c r="D6" s="6"/>
      <c r="E6" s="6"/>
      <c r="F6" s="6"/>
      <c r="G6" s="6"/>
      <c r="H6" s="7"/>
      <c r="I6" s="4"/>
      <c r="J6" s="5" t="str">
        <f>'REKOD PRESTASI MURID'!F11</f>
        <v>MEMBACA</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LISAN</v>
      </c>
      <c r="C24" s="18"/>
      <c r="D24" s="18"/>
      <c r="E24" s="18"/>
      <c r="F24" s="18"/>
      <c r="G24" s="18"/>
      <c r="H24" s="7"/>
      <c r="I24" s="4"/>
      <c r="J24" s="5" t="str">
        <f>'REKOD PRESTASI MURID'!H11</f>
        <v>INTERAKSI</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MURID'!$AD$12:$AD$65,1)</f>
        <v>0</v>
      </c>
      <c r="L26" s="11">
        <f>COUNTIF('REKOD PRESTASI MURID'!$AD$12:$AD$65,2)</f>
        <v>0</v>
      </c>
      <c r="M26" s="11">
        <f>COUNTIF('REKOD PRESTASI MURID'!$AD$12:$AD$65,3)</f>
        <v>0</v>
      </c>
      <c r="N26" s="11">
        <f>COUNTIF('REKOD PRESTASI MURID'!$AD$12:$AD$65,4)</f>
        <v>0</v>
      </c>
      <c r="O26" s="11">
        <f>COUNTIF('REKOD PRESTASI MURID'!$AD$12:$AD$65,5)</f>
        <v>30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MENULIS</v>
      </c>
      <c r="C41" s="6"/>
      <c r="D41" s="6"/>
      <c r="E41" s="6"/>
      <c r="F41" s="6"/>
      <c r="G41" s="6"/>
      <c r="H41" s="7"/>
      <c r="I41" s="4"/>
      <c r="J41" s="28" t="s">
        <v>10</v>
      </c>
      <c r="K41" s="29"/>
      <c r="L41" s="29"/>
      <c r="M41" s="29"/>
      <c r="N41" s="29"/>
      <c r="O41" s="29"/>
      <c r="P41" s="30"/>
      <c r="Q41" s="8"/>
    </row>
    <row r="42" spans="1:17">
      <c r="A42" s="8"/>
      <c r="B42" s="9" t="s">
        <v>23</v>
      </c>
      <c r="C42" s="10" t="s">
        <v>28</v>
      </c>
      <c r="D42" s="10" t="s">
        <v>29</v>
      </c>
      <c r="E42" s="10" t="s">
        <v>30</v>
      </c>
      <c r="F42" s="10" t="s">
        <v>70</v>
      </c>
      <c r="G42" s="10" t="s">
        <v>71</v>
      </c>
      <c r="H42" s="10" t="s">
        <v>72</v>
      </c>
      <c r="I42" s="8"/>
      <c r="J42" s="9" t="s">
        <v>23</v>
      </c>
      <c r="K42" s="10" t="s">
        <v>28</v>
      </c>
      <c r="L42" s="10" t="s">
        <v>29</v>
      </c>
      <c r="M42" s="10" t="s">
        <v>30</v>
      </c>
      <c r="N42" s="10" t="s">
        <v>31</v>
      </c>
      <c r="O42" s="10" t="s">
        <v>32</v>
      </c>
      <c r="P42" s="10" t="s">
        <v>33</v>
      </c>
      <c r="Q42" s="8"/>
    </row>
    <row r="43" spans="1:17">
      <c r="A43" s="8"/>
      <c r="B43" s="11" t="s">
        <v>34</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34</v>
      </c>
      <c r="K43" s="11">
        <f>COUNTIF('REKOD PRESTASI MURID'!$AD$12:$AD$65,1)</f>
        <v>0</v>
      </c>
      <c r="L43" s="11">
        <f>COUNTIF('REKOD PRESTASI MURID'!$AD$12:$AD$65,2)</f>
        <v>0</v>
      </c>
      <c r="M43" s="11">
        <f>COUNTIF('REKOD PRESTASI MURID'!$AD$12:$AD$65,3)</f>
        <v>0</v>
      </c>
      <c r="N43" s="11">
        <f>COUNTIF('REKOD PRESTASI MURID'!$AD$12:$AD$65,4)</f>
        <v>0</v>
      </c>
      <c r="O43" s="11">
        <f>COUNTIF('REKOD PRESTASI MURID'!$AD$12:$AD$65,5)</f>
        <v>30</v>
      </c>
      <c r="P43" s="11">
        <f>COUNTIF('REKOD PRESTASI MURID'!$AD$12:$AD$65,6)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35</v>
      </c>
      <c r="G56" s="16">
        <f>SUM(C43:H43)</f>
        <v>0</v>
      </c>
      <c r="H56" s="15" t="s">
        <v>36</v>
      </c>
      <c r="I56" s="8"/>
      <c r="J56" s="8"/>
      <c r="K56" s="8"/>
      <c r="L56" s="8"/>
      <c r="M56" s="8"/>
      <c r="N56" s="15" t="s">
        <v>35</v>
      </c>
      <c r="O56" s="16">
        <f>SUM(K43:P43)</f>
        <v>30</v>
      </c>
      <c r="P56" s="15" t="s">
        <v>36</v>
      </c>
      <c r="Q56" s="8"/>
    </row>
    <row r="57" spans="1:17">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hidden="1">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ePUU+Ykru/5Tx59LlQL1WUIdx3sbS/+g39ikbUvnOhvWTown/cVCuxQ2D9R/seWx11AbIsSESKKox6g3q50y3g==" saltValue="7gxl8fJ0Bi7x/plNY3rgiQ=="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2018-02-08T02:55:23Z</cp:lastPrinted>
  <dcterms:created xsi:type="dcterms:W3CDTF">2016-04-25T12:26:07Z</dcterms:created>
  <dcterms:modified xsi:type="dcterms:W3CDTF">2018-02-08T03:47:51Z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