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135" windowWidth="15195" windowHeight="8070" activeTab="1"/>
  </bookViews>
  <sheets>
    <sheet name="REKOD PRESTASI KELAS" sheetId="19" r:id="rId1"/>
    <sheet name="LAPORAN MURID(INVIDU)" sheetId="17" r:id="rId2"/>
    <sheet name="GRAF" sheetId="20" r:id="rId3"/>
    <sheet name="DATA PERNYATAAN BAND" sheetId="5" r:id="rId4"/>
  </sheets>
  <definedNames>
    <definedName name="_xlnm.Print_Area" localSheetId="0">'REKOD PRESTASI KELAS'!$A$1:$M$72</definedName>
    <definedName name="_xlnm.Print_Titles" localSheetId="0">'REKOD PRESTASI KELAS'!$1:$11</definedName>
  </definedNames>
  <calcPr calcId="124519" fullCalcOnLoad="1"/>
</workbook>
</file>

<file path=xl/calcChain.xml><?xml version="1.0" encoding="utf-8"?>
<calcChain xmlns="http://schemas.openxmlformats.org/spreadsheetml/2006/main">
  <c r="K8" i="17"/>
  <c r="K9"/>
  <c r="L9" s="1"/>
  <c r="K10"/>
  <c r="L10" s="1"/>
  <c r="K11"/>
  <c r="L11" s="1"/>
  <c r="K12"/>
  <c r="L12"/>
  <c r="K13"/>
  <c r="L13" s="1"/>
  <c r="K14"/>
  <c r="L14"/>
  <c r="K15"/>
  <c r="L15" s="1"/>
  <c r="K16"/>
  <c r="L16"/>
  <c r="K17"/>
  <c r="L17" s="1"/>
  <c r="K18"/>
  <c r="L18"/>
  <c r="K19"/>
  <c r="L19" s="1"/>
  <c r="K20"/>
  <c r="L20"/>
  <c r="K21"/>
  <c r="L21" s="1"/>
  <c r="K22"/>
  <c r="L22"/>
  <c r="K23"/>
  <c r="L23" s="1"/>
  <c r="K24"/>
  <c r="L24"/>
  <c r="K25"/>
  <c r="L25" s="1"/>
  <c r="K26"/>
  <c r="L26"/>
  <c r="K27"/>
  <c r="L27" s="1"/>
  <c r="K28"/>
  <c r="L28"/>
  <c r="K29"/>
  <c r="L29" s="1"/>
  <c r="K30"/>
  <c r="L30"/>
  <c r="K31"/>
  <c r="L31" s="1"/>
  <c r="K32"/>
  <c r="L32"/>
  <c r="K33"/>
  <c r="L33" s="1"/>
  <c r="K34"/>
  <c r="L34"/>
  <c r="K35"/>
  <c r="L35" s="1"/>
  <c r="K36"/>
  <c r="L36"/>
  <c r="K37"/>
  <c r="L37" s="1"/>
  <c r="K38"/>
  <c r="L38"/>
  <c r="K39"/>
  <c r="L39" s="1"/>
  <c r="K40"/>
  <c r="L40"/>
  <c r="K41"/>
  <c r="L41" s="1"/>
  <c r="K42"/>
  <c r="L42"/>
  <c r="K43"/>
  <c r="L43" s="1"/>
  <c r="K44"/>
  <c r="L44"/>
  <c r="K45"/>
  <c r="L45" s="1"/>
  <c r="K46"/>
  <c r="L46"/>
  <c r="K47"/>
  <c r="L47" s="1"/>
  <c r="K48"/>
  <c r="L48"/>
  <c r="K49"/>
  <c r="L49" s="1"/>
  <c r="K50"/>
  <c r="L50"/>
  <c r="K51"/>
  <c r="L51" s="1"/>
  <c r="K52"/>
  <c r="L52"/>
  <c r="K53"/>
  <c r="L53" s="1"/>
  <c r="K54"/>
  <c r="L54"/>
  <c r="F9"/>
  <c r="B4" i="20"/>
  <c r="Q5" s="1"/>
  <c r="C4"/>
  <c r="C5"/>
  <c r="D5"/>
  <c r="E5"/>
  <c r="F5"/>
  <c r="G5"/>
  <c r="H5"/>
  <c r="I5"/>
  <c r="J5"/>
  <c r="K5"/>
  <c r="C6"/>
  <c r="Q6" s="1"/>
  <c r="D6"/>
  <c r="E6"/>
  <c r="F6"/>
  <c r="G6"/>
  <c r="R32" s="1"/>
  <c r="H6"/>
  <c r="I6"/>
  <c r="J6"/>
  <c r="K6"/>
  <c r="S57" s="1"/>
  <c r="C7"/>
  <c r="D7"/>
  <c r="E7"/>
  <c r="F7"/>
  <c r="R31" s="1"/>
  <c r="G7"/>
  <c r="H7"/>
  <c r="I7"/>
  <c r="J7"/>
  <c r="P56" s="1"/>
  <c r="K7"/>
  <c r="C8"/>
  <c r="D8"/>
  <c r="E8"/>
  <c r="Q30" s="1"/>
  <c r="F8"/>
  <c r="G8"/>
  <c r="H8"/>
  <c r="I8"/>
  <c r="P55" s="1"/>
  <c r="J8"/>
  <c r="K8"/>
  <c r="C9"/>
  <c r="D9"/>
  <c r="E9"/>
  <c r="F9"/>
  <c r="G9"/>
  <c r="H9"/>
  <c r="I9"/>
  <c r="J9"/>
  <c r="K9"/>
  <c r="C10"/>
  <c r="D10"/>
  <c r="E10"/>
  <c r="F10"/>
  <c r="G10"/>
  <c r="H10"/>
  <c r="I10"/>
  <c r="J10"/>
  <c r="K10"/>
  <c r="C11"/>
  <c r="D11"/>
  <c r="E11"/>
  <c r="F11"/>
  <c r="G11"/>
  <c r="H11"/>
  <c r="I11"/>
  <c r="J11"/>
  <c r="K11"/>
  <c r="C12"/>
  <c r="D12"/>
  <c r="E12"/>
  <c r="F12"/>
  <c r="G12"/>
  <c r="H12"/>
  <c r="I12"/>
  <c r="J12"/>
  <c r="K12"/>
  <c r="C13"/>
  <c r="D13"/>
  <c r="E13"/>
  <c r="F13"/>
  <c r="G13"/>
  <c r="H13"/>
  <c r="I13"/>
  <c r="J13"/>
  <c r="K13"/>
  <c r="C14"/>
  <c r="D14"/>
  <c r="E14"/>
  <c r="F14"/>
  <c r="G14"/>
  <c r="H14"/>
  <c r="I14"/>
  <c r="J14"/>
  <c r="K14"/>
  <c r="C15"/>
  <c r="D15"/>
  <c r="E15"/>
  <c r="F15"/>
  <c r="G15"/>
  <c r="H15"/>
  <c r="I15"/>
  <c r="J15"/>
  <c r="K15"/>
  <c r="C16"/>
  <c r="D16"/>
  <c r="E16"/>
  <c r="F16"/>
  <c r="G16"/>
  <c r="H16"/>
  <c r="I16"/>
  <c r="J16"/>
  <c r="K16"/>
  <c r="C17"/>
  <c r="D17"/>
  <c r="E17"/>
  <c r="F17"/>
  <c r="G17"/>
  <c r="H17"/>
  <c r="I17"/>
  <c r="J17"/>
  <c r="K17"/>
  <c r="C18"/>
  <c r="D18"/>
  <c r="E18"/>
  <c r="F18"/>
  <c r="G18"/>
  <c r="H18"/>
  <c r="I18"/>
  <c r="J18"/>
  <c r="K18"/>
  <c r="C19"/>
  <c r="D19"/>
  <c r="E19"/>
  <c r="F19"/>
  <c r="G19"/>
  <c r="H19"/>
  <c r="I19"/>
  <c r="J19"/>
  <c r="K19"/>
  <c r="C20"/>
  <c r="D20"/>
  <c r="E20"/>
  <c r="F20"/>
  <c r="G20"/>
  <c r="H20"/>
  <c r="I20"/>
  <c r="J20"/>
  <c r="K20"/>
  <c r="C21"/>
  <c r="D21"/>
  <c r="E21"/>
  <c r="F21"/>
  <c r="G21"/>
  <c r="H21"/>
  <c r="I21"/>
  <c r="J21"/>
  <c r="K21"/>
  <c r="C22"/>
  <c r="D22"/>
  <c r="E22"/>
  <c r="F22"/>
  <c r="G22"/>
  <c r="H22"/>
  <c r="I22"/>
  <c r="J22"/>
  <c r="K22"/>
  <c r="C23"/>
  <c r="D23"/>
  <c r="E23"/>
  <c r="F23"/>
  <c r="G23"/>
  <c r="H23"/>
  <c r="I23"/>
  <c r="J23"/>
  <c r="K23"/>
  <c r="C24"/>
  <c r="D24"/>
  <c r="E24"/>
  <c r="F24"/>
  <c r="G24"/>
  <c r="H24"/>
  <c r="I24"/>
  <c r="J24"/>
  <c r="K24"/>
  <c r="C25"/>
  <c r="D25"/>
  <c r="E25"/>
  <c r="F25"/>
  <c r="G25"/>
  <c r="H25"/>
  <c r="I25"/>
  <c r="J25"/>
  <c r="K25"/>
  <c r="C26"/>
  <c r="D26"/>
  <c r="E26"/>
  <c r="F26"/>
  <c r="G26"/>
  <c r="H26"/>
  <c r="I26"/>
  <c r="J26"/>
  <c r="K26"/>
  <c r="C27"/>
  <c r="D27"/>
  <c r="E27"/>
  <c r="F27"/>
  <c r="G27"/>
  <c r="H27"/>
  <c r="I27"/>
  <c r="J27"/>
  <c r="K27"/>
  <c r="C28"/>
  <c r="D28"/>
  <c r="E28"/>
  <c r="F28"/>
  <c r="G28"/>
  <c r="H28"/>
  <c r="I28"/>
  <c r="J28"/>
  <c r="K28"/>
  <c r="C29"/>
  <c r="D29"/>
  <c r="E29"/>
  <c r="F29"/>
  <c r="G29"/>
  <c r="H29"/>
  <c r="I29"/>
  <c r="J29"/>
  <c r="K29"/>
  <c r="C30"/>
  <c r="D30"/>
  <c r="E30"/>
  <c r="F30"/>
  <c r="G30"/>
  <c r="H30"/>
  <c r="I30"/>
  <c r="J30"/>
  <c r="K30"/>
  <c r="C31"/>
  <c r="D31"/>
  <c r="E31"/>
  <c r="F31"/>
  <c r="G31"/>
  <c r="H31"/>
  <c r="I31"/>
  <c r="J31"/>
  <c r="K31"/>
  <c r="C32"/>
  <c r="D32"/>
  <c r="E32"/>
  <c r="F32"/>
  <c r="G32"/>
  <c r="H32"/>
  <c r="I32"/>
  <c r="J32"/>
  <c r="K32"/>
  <c r="C33"/>
  <c r="D33"/>
  <c r="E33"/>
  <c r="F33"/>
  <c r="G33"/>
  <c r="H33"/>
  <c r="I33"/>
  <c r="J33"/>
  <c r="K33"/>
  <c r="C34"/>
  <c r="D34"/>
  <c r="E34"/>
  <c r="F34"/>
  <c r="G34"/>
  <c r="H34"/>
  <c r="I34"/>
  <c r="J34"/>
  <c r="K34"/>
  <c r="C35"/>
  <c r="D35"/>
  <c r="E35"/>
  <c r="F35"/>
  <c r="G35"/>
  <c r="H35"/>
  <c r="I35"/>
  <c r="J35"/>
  <c r="K35"/>
  <c r="C36"/>
  <c r="D36"/>
  <c r="E36"/>
  <c r="F36"/>
  <c r="G36"/>
  <c r="H36"/>
  <c r="I36"/>
  <c r="J36"/>
  <c r="K36"/>
  <c r="C37"/>
  <c r="D37"/>
  <c r="E37"/>
  <c r="F37"/>
  <c r="G37"/>
  <c r="H37"/>
  <c r="I37"/>
  <c r="J37"/>
  <c r="K37"/>
  <c r="C38"/>
  <c r="D38"/>
  <c r="E38"/>
  <c r="F38"/>
  <c r="G38"/>
  <c r="H38"/>
  <c r="I38"/>
  <c r="J38"/>
  <c r="K38"/>
  <c r="C39"/>
  <c r="D39"/>
  <c r="E39"/>
  <c r="F39"/>
  <c r="G39"/>
  <c r="H39"/>
  <c r="I39"/>
  <c r="J39"/>
  <c r="K39"/>
  <c r="C40"/>
  <c r="D40"/>
  <c r="E40"/>
  <c r="F40"/>
  <c r="G40"/>
  <c r="H40"/>
  <c r="I40"/>
  <c r="J40"/>
  <c r="K40"/>
  <c r="C41"/>
  <c r="D41"/>
  <c r="E41"/>
  <c r="F41"/>
  <c r="G41"/>
  <c r="H41"/>
  <c r="I41"/>
  <c r="J41"/>
  <c r="K41"/>
  <c r="C42"/>
  <c r="D42"/>
  <c r="E42"/>
  <c r="F42"/>
  <c r="G42"/>
  <c r="H42"/>
  <c r="I42"/>
  <c r="J42"/>
  <c r="K42"/>
  <c r="E4"/>
  <c r="N30" s="1"/>
  <c r="F4"/>
  <c r="G4"/>
  <c r="H4"/>
  <c r="N54" s="1"/>
  <c r="I4"/>
  <c r="S55" s="1"/>
  <c r="J4"/>
  <c r="K4"/>
  <c r="D4"/>
  <c r="R7" s="1"/>
  <c r="B35"/>
  <c r="B36"/>
  <c r="B37"/>
  <c r="B38"/>
  <c r="B39"/>
  <c r="B40"/>
  <c r="B41"/>
  <c r="B42"/>
  <c r="B19"/>
  <c r="B20"/>
  <c r="B21"/>
  <c r="B22"/>
  <c r="B23"/>
  <c r="B24"/>
  <c r="B25"/>
  <c r="B26"/>
  <c r="B27"/>
  <c r="B28"/>
  <c r="B29"/>
  <c r="B30"/>
  <c r="B31"/>
  <c r="B32"/>
  <c r="B33"/>
  <c r="B34"/>
  <c r="B5"/>
  <c r="B6"/>
  <c r="B7"/>
  <c r="N5" s="1"/>
  <c r="B8"/>
  <c r="B9"/>
  <c r="B10"/>
  <c r="B11"/>
  <c r="B12"/>
  <c r="B13"/>
  <c r="B14"/>
  <c r="B15"/>
  <c r="B16"/>
  <c r="B17"/>
  <c r="B18"/>
  <c r="L8" i="17"/>
  <c r="F37"/>
  <c r="G37" s="1"/>
  <c r="F34"/>
  <c r="G34" s="1"/>
  <c r="F31"/>
  <c r="G31" s="1"/>
  <c r="K55"/>
  <c r="L55" s="1"/>
  <c r="K56"/>
  <c r="L56"/>
  <c r="K57"/>
  <c r="L57" s="1"/>
  <c r="K58"/>
  <c r="L58"/>
  <c r="F11"/>
  <c r="F10"/>
  <c r="F44"/>
  <c r="G44" s="1"/>
  <c r="F41"/>
  <c r="G41" s="1"/>
  <c r="F27"/>
  <c r="G27" s="1"/>
  <c r="F24"/>
  <c r="G24" s="1"/>
  <c r="F21"/>
  <c r="G21" s="1"/>
  <c r="C53"/>
  <c r="F12"/>
  <c r="F47"/>
  <c r="G47" s="1"/>
  <c r="C2"/>
  <c r="C63"/>
  <c r="C5"/>
  <c r="C3"/>
  <c r="K59"/>
  <c r="L59"/>
  <c r="K60"/>
  <c r="L60" s="1"/>
  <c r="I9"/>
  <c r="P31" i="20"/>
  <c r="Q56"/>
  <c r="P5"/>
  <c r="P57"/>
  <c r="N7"/>
  <c r="Q54"/>
  <c r="N56"/>
  <c r="R54"/>
  <c r="O57"/>
  <c r="N32"/>
  <c r="R5"/>
  <c r="Q32"/>
  <c r="S5"/>
  <c r="R55"/>
  <c r="O56"/>
  <c r="S7" l="1"/>
  <c r="Q31"/>
  <c r="N31"/>
  <c r="N6"/>
  <c r="P30"/>
  <c r="R57"/>
  <c r="Q57"/>
  <c r="S54"/>
  <c r="N57"/>
  <c r="O32"/>
  <c r="N55"/>
  <c r="S6"/>
  <c r="O55"/>
  <c r="O6"/>
  <c r="S56"/>
  <c r="P7"/>
  <c r="Q7"/>
  <c r="S30"/>
  <c r="R30"/>
  <c r="P32"/>
  <c r="S31"/>
  <c r="P6"/>
  <c r="R56"/>
  <c r="O30"/>
  <c r="S32"/>
  <c r="R6"/>
  <c r="O7"/>
  <c r="O54"/>
  <c r="O5"/>
  <c r="Q55"/>
  <c r="O31"/>
  <c r="P54"/>
</calcChain>
</file>

<file path=xl/comments1.xml><?xml version="1.0" encoding="utf-8"?>
<comments xmlns="http://schemas.openxmlformats.org/spreadsheetml/2006/main">
  <authors>
    <author>Valued Acer Customer</author>
  </authors>
  <commentList>
    <comment ref="A1" authorId="0">
      <text>
        <r>
          <rPr>
            <b/>
            <sz val="14"/>
            <color indexed="81"/>
            <rFont val="Arial"/>
            <family val="2"/>
          </rPr>
          <t>Isikan NAMA SEKOLAH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" authorId="0">
      <text>
        <r>
          <rPr>
            <b/>
            <sz val="14"/>
            <color indexed="81"/>
            <rFont val="Arial"/>
            <family val="2"/>
          </rPr>
          <t>Isikan ALAMAT SEKOLAH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E10" authorId="0">
      <text>
        <r>
          <rPr>
            <b/>
            <sz val="14"/>
            <color indexed="81"/>
            <rFont val="Arial Black"/>
            <family val="2"/>
          </rPr>
          <t>Kelompok Standard Pembelajaran yang mesti diajar dan ditaksir dalam tahun pembelajaran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sz val="14"/>
            <color indexed="81"/>
            <rFont val="Arial Black"/>
            <family val="2"/>
          </rPr>
          <t>Masukkan Tahap Penguasaan bagi kelompok SP yang telah diajar dalam tempoh taksiran semasa</t>
        </r>
      </text>
    </comment>
    <comment ref="H11" authorId="0">
      <text>
        <r>
          <rPr>
            <b/>
            <sz val="14"/>
            <color indexed="81"/>
            <rFont val="Arial Black"/>
            <family val="2"/>
          </rPr>
          <t>Masukkan Tahap Penguasaan bagi kelompok SP yang telah diajar dalam tempoh taksiran semasa</t>
        </r>
      </text>
    </comment>
    <comment ref="K11" authorId="0">
      <text>
        <r>
          <rPr>
            <b/>
            <sz val="14"/>
            <color indexed="81"/>
            <rFont val="Arial Black"/>
            <family val="2"/>
          </rPr>
          <t>Masukkan Tahap Penguasaan bagi kelompok SP yang telah diajar dalam tempoh taksiran semasa</t>
        </r>
      </text>
    </comment>
    <comment ref="C12" authorId="0">
      <text>
        <r>
          <rPr>
            <b/>
            <sz val="16"/>
            <color indexed="81"/>
            <rFont val="Tahoma"/>
            <family val="2"/>
          </rPr>
          <t>Masukkan nombor surat beranak/ kad pengenalan murid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2" authorId="0">
      <text>
        <r>
          <rPr>
            <b/>
            <sz val="16"/>
            <color indexed="81"/>
            <rFont val="Tahoma"/>
            <family val="2"/>
          </rPr>
          <t>Masukkan jantina murid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68" authorId="0">
      <text>
        <r>
          <rPr>
            <b/>
            <sz val="12"/>
            <color indexed="81"/>
            <rFont val="Arial"/>
            <family val="2"/>
          </rPr>
          <t>Nama Guru Besar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B70" authorId="0">
      <text>
        <r>
          <rPr>
            <b/>
            <sz val="12"/>
            <color indexed="81"/>
            <rFont val="Arial"/>
            <family val="2"/>
          </rPr>
          <t xml:space="preserve">Nama Sekolah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<sst xmlns="http://schemas.openxmlformats.org/spreadsheetml/2006/main" count="205" uniqueCount="128">
  <si>
    <t>BIL</t>
  </si>
  <si>
    <t>JANTINA</t>
  </si>
  <si>
    <t>NO. SURAT BERANAK</t>
  </si>
  <si>
    <t>NAMA MURID</t>
  </si>
  <si>
    <t>:</t>
  </si>
  <si>
    <t>Nama Murid</t>
  </si>
  <si>
    <t>No. Surat Beranak</t>
  </si>
  <si>
    <t>Jantina</t>
  </si>
  <si>
    <t>Kelas</t>
  </si>
  <si>
    <t>Tarikh Pelaporan</t>
  </si>
  <si>
    <t>Kelas :</t>
  </si>
  <si>
    <t>NAMA GURU MATA PELAJARAN :</t>
  </si>
  <si>
    <t>………………………………..…............</t>
  </si>
  <si>
    <t>TAFSIRAN</t>
  </si>
  <si>
    <t>………………………………………………………………………………..</t>
  </si>
  <si>
    <t>L</t>
  </si>
  <si>
    <t>P</t>
  </si>
  <si>
    <t>……………………………………………..</t>
  </si>
  <si>
    <t>(Guru Kelas)</t>
  </si>
  <si>
    <t>Nama Guru TMK</t>
  </si>
  <si>
    <t>MENDENGAR DAN BERTUTUR</t>
  </si>
  <si>
    <t>MEMBACA</t>
  </si>
  <si>
    <t>MENULIS</t>
  </si>
  <si>
    <t>KELOMPOK STANDARD PEMBELAJARAN</t>
  </si>
  <si>
    <t>K1</t>
  </si>
  <si>
    <t>K2</t>
  </si>
  <si>
    <t>K3</t>
  </si>
  <si>
    <t>K4</t>
  </si>
  <si>
    <t>STANDARD PEMBELAJARAN YANG PERLU DIAJAR ATAU DITAKSIR BAGI TEMPOH TAKSIRAN TAHUNAN</t>
  </si>
  <si>
    <t>STANDARD PEMBELAJARAN YANG TELAH DIAJAR ATAU AKAN DITAKSIR DALAM TEMPOH TAKSIRAN SEMASA</t>
  </si>
  <si>
    <t>MAZLAN ISMAIL</t>
  </si>
  <si>
    <t xml:space="preserve">MENDENGAR DAN BERTUTUR KELOMPOK SATU </t>
  </si>
  <si>
    <t>MENDENGAR DAN BERTUTUR KELOMPOK DUA</t>
  </si>
  <si>
    <t xml:space="preserve">MENDENGAR DAN BERTUTUR KELOMPOK TIGA </t>
  </si>
  <si>
    <t xml:space="preserve">MEMBACA KELOMPOK SATU </t>
  </si>
  <si>
    <t>MEMBACA KELOMPOK DUA</t>
  </si>
  <si>
    <t>MEMBACA KELOMPOK TIGA</t>
  </si>
  <si>
    <t>MENULIS KELOMPOK SATU</t>
  </si>
  <si>
    <t>MENULIS KELOMPOK DUA</t>
  </si>
  <si>
    <t>MENULIS KELOMPOK TIGA</t>
  </si>
  <si>
    <t>KELOMPOK</t>
  </si>
  <si>
    <t>KI</t>
  </si>
  <si>
    <t>Berikut adalah pernyataan bagi kemahiran yang telah dikuasai:</t>
  </si>
  <si>
    <t>TAHAP PENGUASAAN</t>
  </si>
  <si>
    <t xml:space="preserve">PERNYATAAN </t>
  </si>
  <si>
    <t>PERNYATAAN TAHAP PENGUASAAN</t>
  </si>
  <si>
    <t>TP</t>
  </si>
  <si>
    <t>TP 1</t>
  </si>
  <si>
    <t>TP 2</t>
  </si>
  <si>
    <t>TP 3</t>
  </si>
  <si>
    <t>TP 4</t>
  </si>
  <si>
    <t>TP 5</t>
  </si>
  <si>
    <t>TP 6</t>
  </si>
  <si>
    <t>(Guru Besar)</t>
  </si>
  <si>
    <t>PENTAKSIRAN  MATA PELAJARAN BAHASA MALAYSIA TAHUN 5</t>
  </si>
  <si>
    <t>1.4.1 1.4.2 1.4.3 1.4.4 1.6.1 1.6.2 1.7.2</t>
  </si>
  <si>
    <t>1.2.6 1.3.1 1.3.2 1.3.3</t>
  </si>
  <si>
    <t>1.5.1 1.5.2</t>
  </si>
  <si>
    <t>2.2.3 2.3.1 2.3.2</t>
  </si>
  <si>
    <t>2.4.1 2.4.2 2.4.3</t>
  </si>
  <si>
    <t>2.5.1 2.5.2 2.5.3 2.6.1 2.6.2</t>
  </si>
  <si>
    <t xml:space="preserve">3.2.6 3.2.7 3.4.1 3.4.2 3.8.2 </t>
  </si>
  <si>
    <t>3.3.3 3.3.4 3.5.2 3.9.1</t>
  </si>
  <si>
    <t xml:space="preserve">3.6.1 3.6.2 3.7.1 3.7.2 </t>
  </si>
  <si>
    <r>
      <t xml:space="preserve">Menulis ayat secara mekanis dengan betul dan tepat,menulis ayat yang mengandungi  kata ganda dan kata majmuk secara imlak dengan tepat,mengedit dan memurnikan hasil penulisan  </t>
    </r>
    <r>
      <rPr>
        <b/>
        <sz val="12"/>
        <color indexed="8"/>
        <rFont val="Arial"/>
        <family val="2"/>
      </rPr>
      <t>pada tahap sangat terhad.</t>
    </r>
  </si>
  <si>
    <r>
      <t xml:space="preserve">Menulis ayat secara mekanis dengan betul dan tepat,menulis ayat yang mengandungi  kata ganda dan kata majmuk secara imlak dengan tepat,mengedit dan memurnikan hasil penulisan  </t>
    </r>
    <r>
      <rPr>
        <b/>
        <sz val="12"/>
        <color indexed="8"/>
        <rFont val="Arial"/>
        <family val="2"/>
      </rPr>
      <t>pada tahap  terhad.</t>
    </r>
  </si>
  <si>
    <r>
      <t xml:space="preserve">Menulis ayat secara mekanis dengan betul dan tepat,menulis ayat yang mengandungi  kata ganda dan kata majmuk secara imlak dengan tepat,mengedit dan memurnikan hasil penulisan  </t>
    </r>
    <r>
      <rPr>
        <b/>
        <sz val="12"/>
        <color indexed="8"/>
        <rFont val="Arial"/>
        <family val="2"/>
      </rPr>
      <t>pada tahap sesuai.</t>
    </r>
  </si>
  <si>
    <r>
      <t xml:space="preserve">Menulis ayat secara mekanis dengan betul dan tepat,menulis ayat yang mengandungi  kata ganda dan kata majmuk secara imlak dengan tepat,mengedit dan memurnikan hasil penulisan  </t>
    </r>
    <r>
      <rPr>
        <b/>
        <sz val="12"/>
        <color indexed="8"/>
        <rFont val="Arial"/>
        <family val="2"/>
      </rPr>
      <t>pada tahap kukuh.</t>
    </r>
  </si>
  <si>
    <r>
      <t xml:space="preserve">Menulis ayat secara mekanis dengan betul dan tepat,menulis ayat yang mengandungi  kata ganda dan kata majmuk secara imlak dengan tepat,mengedit dan memurnikan hasil penulisan  </t>
    </r>
    <r>
      <rPr>
        <b/>
        <sz val="12"/>
        <color indexed="8"/>
        <rFont val="Arial"/>
        <family val="2"/>
      </rPr>
      <t>pada tahap terperinci.</t>
    </r>
  </si>
  <si>
    <r>
      <t xml:space="preserve">Menulis jawapan pemahaman, mencatat maklumat, membina kerangka dan menulis karangan; dan menulis ulasan yang betul  </t>
    </r>
    <r>
      <rPr>
        <b/>
        <sz val="12"/>
        <color indexed="8"/>
        <rFont val="Arial"/>
        <family val="2"/>
      </rPr>
      <t>pada tahap sangat terhad.</t>
    </r>
  </si>
  <si>
    <r>
      <t xml:space="preserve">Menulis jawapan pemahaman, mencatat maklumat, membina kerangka dan menulis karangan; dan menulis ulasan yang betul  </t>
    </r>
    <r>
      <rPr>
        <b/>
        <sz val="12"/>
        <color indexed="8"/>
        <rFont val="Arial"/>
        <family val="2"/>
      </rPr>
      <t>pada tahap  terhad.</t>
    </r>
  </si>
  <si>
    <r>
      <t xml:space="preserve">Menulis jawapan pemahaman, mencatat maklumat, membina kerangka dan menulis karangan; dan menulis ulasan yang betul  </t>
    </r>
    <r>
      <rPr>
        <b/>
        <sz val="12"/>
        <color indexed="8"/>
        <rFont val="Arial"/>
        <family val="2"/>
      </rPr>
      <t>pada tahap sesuai.</t>
    </r>
  </si>
  <si>
    <r>
      <t xml:space="preserve">Menulis jawapan pemahaman, mencatat maklumat, membina kerangka dan menulis karangan; dan menulis ulasan yang betul  </t>
    </r>
    <r>
      <rPr>
        <b/>
        <sz val="12"/>
        <color indexed="8"/>
        <rFont val="Arial"/>
        <family val="2"/>
      </rPr>
      <t>pada tahap kukuh.</t>
    </r>
  </si>
  <si>
    <r>
      <t xml:space="preserve">Menulis jawapan pemahaman, mencatat maklumat, membina kerangka dan menulis karangan; dan menulis ulasan yang betul  </t>
    </r>
    <r>
      <rPr>
        <b/>
        <sz val="12"/>
        <color indexed="8"/>
        <rFont val="Arial"/>
        <family val="2"/>
      </rPr>
      <t>pada tahap terperinci.</t>
    </r>
  </si>
  <si>
    <r>
      <t xml:space="preserve">Menulis teks untuk menyampaikan maklumat secara kohesi dan koheren dengan menggunakan bahasa yang santun, menghasilkan draf penulisan dan penulisan deskriptif dengan betul  </t>
    </r>
    <r>
      <rPr>
        <b/>
        <sz val="12"/>
        <color indexed="8"/>
        <rFont val="Arial"/>
        <family val="2"/>
      </rPr>
      <t>pada tahap sangat terhad.</t>
    </r>
  </si>
  <si>
    <r>
      <t xml:space="preserve">Menulis teks untuk menyampaikan maklumat secara kohesi dan koheren dengan menggunakan bahasa yang santun, menghasilkan draf penulisan dan penulisan deskriptif dengan betul  </t>
    </r>
    <r>
      <rPr>
        <b/>
        <sz val="12"/>
        <color indexed="8"/>
        <rFont val="Arial"/>
        <family val="2"/>
      </rPr>
      <t>pada tahap  terhad.</t>
    </r>
  </si>
  <si>
    <r>
      <t xml:space="preserve">Menulis teks untuk menyampaikan maklumat secara kohesi dan koheren dengan menggunakan bahasa yang santun, menghasilkan draf penulisan dan penulisan deskriptif dengan betul  </t>
    </r>
    <r>
      <rPr>
        <b/>
        <sz val="12"/>
        <color indexed="8"/>
        <rFont val="Arial"/>
        <family val="2"/>
      </rPr>
      <t>pada tahap  sesuai.</t>
    </r>
  </si>
  <si>
    <r>
      <t xml:space="preserve">Menulis teks untuk menyampaikan maklumat secara kohesi dan koheren dengan menggunakan bahasa yang santun, menghasilkan draf penulisan dan penulisan deskriptif dengan betul  </t>
    </r>
    <r>
      <rPr>
        <b/>
        <sz val="12"/>
        <color indexed="8"/>
        <rFont val="Arial"/>
        <family val="2"/>
      </rPr>
      <t>pada tahap  kukuh.</t>
    </r>
  </si>
  <si>
    <r>
      <t xml:space="preserve">Menulis teks untuk menyampaikan maklumat secara kohesi dan koheren dengan menggunakan bahasa yang santun, menghasilkan draf penulisan dan penulisan deskriptif dengan betul  </t>
    </r>
    <r>
      <rPr>
        <b/>
        <sz val="12"/>
        <color indexed="8"/>
        <rFont val="Arial"/>
        <family val="2"/>
      </rPr>
      <t xml:space="preserve">pada tahap terperinci.  </t>
    </r>
  </si>
  <si>
    <r>
      <t xml:space="preserve">Menulis teks untuk menyampaikan maklumat secara kohesi dan koheren dengan menggunakan bahasa yang santun, menghasilkan draf penulisan dan penulisan deskriptif dengan betul  </t>
    </r>
    <r>
      <rPr>
        <b/>
        <sz val="12"/>
        <color indexed="8"/>
        <rFont val="Arial"/>
        <family val="2"/>
      </rPr>
      <t xml:space="preserve">pada tahap sangat terperinci, konsisten, dan menjadi model teladan. </t>
    </r>
  </si>
  <si>
    <r>
      <t xml:space="preserve">Menyampaikan cerita  dengan menggunakan gaya bahasa yang sesuai, sebutan yang jelas dan intonasi yang betul  </t>
    </r>
    <r>
      <rPr>
        <b/>
        <sz val="12"/>
        <color indexed="8"/>
        <rFont val="Arial"/>
        <family val="2"/>
      </rPr>
      <t>pada tahap sangat  terhad.</t>
    </r>
  </si>
  <si>
    <r>
      <t xml:space="preserve">Menyampaikan cerita  dengan menggunakan gaya bahasa yang sesuai, sebutan yang jelas dan intonasi yang betul  </t>
    </r>
    <r>
      <rPr>
        <b/>
        <sz val="12"/>
        <color indexed="8"/>
        <rFont val="Arial"/>
        <family val="2"/>
      </rPr>
      <t>pada tahap  terhad.</t>
    </r>
  </si>
  <si>
    <r>
      <t xml:space="preserve">Menyampaikan cerita  dengan menggunakan gaya bahasa yang sesuai, sebutan yang jelas dan intonasi yang betul  </t>
    </r>
    <r>
      <rPr>
        <b/>
        <sz val="12"/>
        <color indexed="8"/>
        <rFont val="Arial"/>
        <family val="2"/>
      </rPr>
      <t>pada tahap  sesuai.</t>
    </r>
  </si>
  <si>
    <r>
      <t xml:space="preserve">Menyampaikan cerita  dengan menggunakan gaya bahasa yang sesuai, sebutan yang jelas dan intonasi yang betul  </t>
    </r>
    <r>
      <rPr>
        <b/>
        <sz val="12"/>
        <color indexed="8"/>
        <rFont val="Arial"/>
        <family val="2"/>
      </rPr>
      <t>pada tahap kukuh.</t>
    </r>
  </si>
  <si>
    <r>
      <t xml:space="preserve">Menyampaikan cerita  dengan menggunakan gaya bahasa yang sesuai, sebutan yang jelas dan intonasi yang betul  </t>
    </r>
    <r>
      <rPr>
        <b/>
        <sz val="12"/>
        <color indexed="8"/>
        <rFont val="Arial"/>
        <family val="2"/>
      </rPr>
      <t>pada tahap terperinci.</t>
    </r>
  </si>
  <si>
    <r>
      <t xml:space="preserve">Menyampaikan cerita  dengan menggunakan gaya bahasa yang sesuai, sebutan yang jelas dan intonasi yang betul  </t>
    </r>
    <r>
      <rPr>
        <b/>
        <sz val="12"/>
        <color indexed="8"/>
        <rFont val="Arial"/>
        <family val="2"/>
      </rPr>
      <t>pada tahap terperinci, konsisten, dan menjdi model teladan.</t>
    </r>
  </si>
  <si>
    <r>
      <t xml:space="preserve">Membaca dan memahami ayat  yang mengandungi perkataan berimbuhan pinjaman, dan pelbagai jenis ayat  dengan betul  </t>
    </r>
    <r>
      <rPr>
        <b/>
        <sz val="12"/>
        <color indexed="8"/>
        <rFont val="Arial"/>
        <family val="2"/>
      </rPr>
      <t>pada tahap sangat terhad.</t>
    </r>
  </si>
  <si>
    <r>
      <t xml:space="preserve">Membaca dan memahami ayat  yang mengandungi perkataan berimbuhan pinjaman; dan  pelbagai jenis ayat  dengan betul </t>
    </r>
    <r>
      <rPr>
        <b/>
        <sz val="12"/>
        <color indexed="8"/>
        <rFont val="Arial"/>
        <family val="2"/>
      </rPr>
      <t>pada tahap terhad.</t>
    </r>
  </si>
  <si>
    <r>
      <t xml:space="preserve">Membaca dan memahami ayat  yang mengandungi perkataan berimbuhan pinjaman;  dan  pelbagai jenis ayat  dengan  betul </t>
    </r>
    <r>
      <rPr>
        <b/>
        <sz val="12"/>
        <color indexed="8"/>
        <rFont val="Arial"/>
        <family val="2"/>
      </rPr>
      <t>pada tahap sesuai.</t>
    </r>
  </si>
  <si>
    <r>
      <t xml:space="preserve">Membaca dan memahami ayat  yang mengandungi perkataan berimbuhan pinjaman;  dan   pelbagai jenis ayat  dengan betul </t>
    </r>
    <r>
      <rPr>
        <b/>
        <sz val="12"/>
        <color indexed="8"/>
        <rFont val="Arial"/>
        <family val="2"/>
      </rPr>
      <t>pada tahap kukuh.</t>
    </r>
  </si>
  <si>
    <r>
      <t xml:space="preserve">Membaca dan memahami ayat  yang mengandungi perkataan berimbuhan pinjaman  dan   pelbagai jenis ayat  dengan betul </t>
    </r>
    <r>
      <rPr>
        <b/>
        <sz val="12"/>
        <color indexed="8"/>
        <rFont val="Arial"/>
        <family val="2"/>
      </rPr>
      <t>pada tahap terperinci.</t>
    </r>
    <r>
      <rPr>
        <sz val="12"/>
        <color indexed="8"/>
        <rFont val="Arial"/>
        <family val="2"/>
      </rPr>
      <t xml:space="preserve"> </t>
    </r>
  </si>
  <si>
    <r>
      <t xml:space="preserve">Membaca dan memahami ayat  yang mengandungi perkataan berimbuhan pinjaman;  dan   pelbagai jenis ayat  dengan betul </t>
    </r>
    <r>
      <rPr>
        <b/>
        <sz val="12"/>
        <color indexed="8"/>
        <rFont val="Arial"/>
        <family val="2"/>
      </rPr>
      <t>pada tahap sangat terperinci, konsisten, dan menjadi model teladan.</t>
    </r>
    <r>
      <rPr>
        <sz val="12"/>
        <color indexed="8"/>
        <rFont val="Arial"/>
        <family val="2"/>
      </rPr>
      <t xml:space="preserve"> </t>
    </r>
  </si>
  <si>
    <r>
      <t xml:space="preserve">Membaca dan memahami maklumat untuk  membuat  ulasan dengan tepat; keputusan dengan betul </t>
    </r>
    <r>
      <rPr>
        <b/>
        <sz val="12"/>
        <color indexed="8"/>
        <rFont val="Arial"/>
        <family val="2"/>
      </rPr>
      <t>pada tahap sangat terhad.</t>
    </r>
  </si>
  <si>
    <r>
      <t xml:space="preserve">Membaca dan memahami maklumat untuk  membuat  ulasan dengan tepat; keputusan dengan betul </t>
    </r>
    <r>
      <rPr>
        <b/>
        <sz val="12"/>
        <color indexed="8"/>
        <rFont val="Arial"/>
        <family val="2"/>
      </rPr>
      <t>pada tahap terhad.</t>
    </r>
  </si>
  <si>
    <r>
      <t xml:space="preserve">Membaca dan memahami maklumat untuk  membuat  ulasan dengan tepat; keputusan dengan betul </t>
    </r>
    <r>
      <rPr>
        <b/>
        <sz val="12"/>
        <color indexed="8"/>
        <rFont val="Arial"/>
        <family val="2"/>
      </rPr>
      <t>pada tahap sesuai.</t>
    </r>
  </si>
  <si>
    <r>
      <t xml:space="preserve">Membaca dan memahami maklumat untuk  membuat  ulasan dengan tepat; keputusan dengan betul </t>
    </r>
    <r>
      <rPr>
        <b/>
        <sz val="12"/>
        <color indexed="8"/>
        <rFont val="Arial"/>
        <family val="2"/>
      </rPr>
      <t>pada tahap kukuh.</t>
    </r>
  </si>
  <si>
    <r>
      <t xml:space="preserve">Membaca dan memahami maklumat untuk  membuat  ulasan; keputusan dengan tepat  </t>
    </r>
    <r>
      <rPr>
        <b/>
        <sz val="12"/>
        <color indexed="8"/>
        <rFont val="Arial"/>
        <family val="2"/>
      </rPr>
      <t>pada tahap   terperinci.</t>
    </r>
  </si>
  <si>
    <r>
      <t>Membaca dan memahami maklumat untuk  membuat  ulasan; keputusan dengan tepat</t>
    </r>
    <r>
      <rPr>
        <sz val="12"/>
        <color indexed="10"/>
        <rFont val="Arial"/>
        <family val="2"/>
      </rPr>
      <t xml:space="preserve"> </t>
    </r>
    <r>
      <rPr>
        <b/>
        <sz val="12"/>
        <color indexed="8"/>
        <rFont val="Arial"/>
        <family val="2"/>
      </rPr>
      <t>pada tahap sangat terperinci, konsisten, dan menjadi model teladan.</t>
    </r>
  </si>
  <si>
    <r>
      <t xml:space="preserve">Membaca dan menaakul bahan untuk membanding beza dan memindahkan maklumat dengan betul; membaca bahan dan memahami secara kritis </t>
    </r>
    <r>
      <rPr>
        <b/>
        <sz val="12"/>
        <color indexed="8"/>
        <rFont val="Arial"/>
        <family val="2"/>
      </rPr>
      <t>pada tahap sangat terhad.</t>
    </r>
  </si>
  <si>
    <r>
      <t xml:space="preserve">Membaca dan menaakul bahan untuk membanding beza dan memindahkan maklumat dengan betul; membaca bahan dan memahami secara kritis </t>
    </r>
    <r>
      <rPr>
        <b/>
        <sz val="12"/>
        <color indexed="8"/>
        <rFont val="Arial"/>
        <family val="2"/>
      </rPr>
      <t>pada tahap  terhad.</t>
    </r>
  </si>
  <si>
    <r>
      <t xml:space="preserve">Membaca dan menaakul bahan untuk membanding beza dan memindahkan maklumat dengan betul; membaca bahan dan memahami secara kritis </t>
    </r>
    <r>
      <rPr>
        <b/>
        <sz val="12"/>
        <color indexed="8"/>
        <rFont val="Arial"/>
        <family val="2"/>
      </rPr>
      <t>pada tahap sesuai.</t>
    </r>
  </si>
  <si>
    <r>
      <t xml:space="preserve">Membaca dan menaakul bahan untuk membanding beza dan memindahkan maklumat dengan betul; membaca bahan dan memahami secara kritis </t>
    </r>
    <r>
      <rPr>
        <b/>
        <sz val="12"/>
        <color indexed="8"/>
        <rFont val="Arial"/>
        <family val="2"/>
      </rPr>
      <t>pada tahap kukuh.</t>
    </r>
  </si>
  <si>
    <r>
      <t xml:space="preserve">Membaca dan menaakul bahan untuk membanding beza dan memindahkan maklumat dengan betul; membaca bahan dan memahami secara kritis </t>
    </r>
    <r>
      <rPr>
        <b/>
        <sz val="12"/>
        <color indexed="8"/>
        <rFont val="Arial"/>
        <family val="2"/>
      </rPr>
      <t>pada tahap terperinci.</t>
    </r>
  </si>
  <si>
    <r>
      <t xml:space="preserve">Membaca dan menaakul bahan untuk membanding beza dan memindahkan maklumat dengan betul; membaca bahan dan memahami secara kritis </t>
    </r>
    <r>
      <rPr>
        <b/>
        <sz val="12"/>
        <color indexed="8"/>
        <rFont val="Arial"/>
        <family val="2"/>
      </rPr>
      <t>pada tahap sangat terperinci, konsisten, dan menjadi model teladan.</t>
    </r>
  </si>
  <si>
    <r>
      <t xml:space="preserve">Menulis ayat secara mekanis dengan betul dan tepat,menulis ayat yang mengandungi  kata ganda dan kata majmuk secara imlak dengan tepat,mengedit dan memurnikan hasil penulisan  </t>
    </r>
    <r>
      <rPr>
        <b/>
        <sz val="12"/>
        <color indexed="8"/>
        <rFont val="Arial"/>
        <family val="2"/>
      </rPr>
      <t>pada tahap sangat terperinci, konsisren dan, menjadi model teladan..</t>
    </r>
  </si>
  <si>
    <r>
      <t xml:space="preserve">Memberikan respons dengan betul terhadap ragam ayat dan pelbagai jenis ayat yang diperdengarkan </t>
    </r>
    <r>
      <rPr>
        <b/>
        <sz val="12"/>
        <color indexed="8"/>
        <rFont val="Arial"/>
        <family val="2"/>
      </rPr>
      <t>pada tahap sangat terhad.</t>
    </r>
  </si>
  <si>
    <r>
      <t xml:space="preserve">Memberikan respons dengan betul terhadap ragam ayat dan pelbagai jenis ayat yang diperdengarkan </t>
    </r>
    <r>
      <rPr>
        <b/>
        <sz val="12"/>
        <color indexed="8"/>
        <rFont val="Arial"/>
        <family val="2"/>
      </rPr>
      <t>pada tahap terhad.</t>
    </r>
  </si>
  <si>
    <r>
      <t xml:space="preserve">Memberikan respons dengan betul terhadap ragam ayat dan pelbagai jenis ayat yang diperdengarkan </t>
    </r>
    <r>
      <rPr>
        <b/>
        <sz val="12"/>
        <color indexed="8"/>
        <rFont val="Arial"/>
        <family val="2"/>
      </rPr>
      <t>pada tahap sesuai.</t>
    </r>
  </si>
  <si>
    <r>
      <t xml:space="preserve">Memberikan respons dengan betul terhadap ragam ayat dan pelbagai jenis ayat yang diperdengarkan </t>
    </r>
    <r>
      <rPr>
        <b/>
        <sz val="12"/>
        <color indexed="8"/>
        <rFont val="Arial"/>
        <family val="2"/>
      </rPr>
      <t>pada tahap kukuh.</t>
    </r>
  </si>
  <si>
    <r>
      <t xml:space="preserve">Memberikan respons dengan betul terhadap ragam ayat dan pelbagai jenis ayat yang diperdengarkan </t>
    </r>
    <r>
      <rPr>
        <b/>
        <sz val="12"/>
        <color indexed="8"/>
        <rFont val="Arial"/>
        <family val="2"/>
      </rPr>
      <t>pada tahap terperinci.</t>
    </r>
  </si>
  <si>
    <r>
      <t xml:space="preserve">Memberikan respons dengan betul terhadap ragam ayat dan pelbagai jenis ayat yang diperdengarkan </t>
    </r>
    <r>
      <rPr>
        <b/>
        <sz val="12"/>
        <color indexed="8"/>
        <rFont val="Arial"/>
        <family val="2"/>
      </rPr>
      <t>pada tahap sangat terperinci, konsisten, dan menjadi model teladan.</t>
    </r>
  </si>
  <si>
    <r>
      <t xml:space="preserve">Berkomunikasi secara bertatasusila bagi  menyatakan permintaan;  memperoleh dan menyampaikan  maklumat;  dan mengemukakan </t>
    </r>
    <r>
      <rPr>
        <b/>
        <sz val="12"/>
        <color indexed="8"/>
        <rFont val="Arial"/>
        <family val="2"/>
      </rPr>
      <t>pendapat pada tahap sangat terhad.</t>
    </r>
  </si>
  <si>
    <r>
      <t xml:space="preserve">Berkomunikasi secara bertatasusila  bagi  menyatakan permintaan;  memperoleh dan menyampaikan  maklumat;  dan mengemukakan </t>
    </r>
    <r>
      <rPr>
        <b/>
        <sz val="12"/>
        <color indexed="8"/>
        <rFont val="Arial"/>
        <family val="2"/>
      </rPr>
      <t>pendapat pada tahap terhad.</t>
    </r>
  </si>
  <si>
    <r>
      <t xml:space="preserve">Berkomunikasi secara bertatasusila bagi  menyatakan  permintaan;  memperoleh  dan menyampaikan maklumat;  dan mengemukakan pendapat </t>
    </r>
    <r>
      <rPr>
        <b/>
        <sz val="12"/>
        <color indexed="8"/>
        <rFont val="Arial"/>
        <family val="2"/>
      </rPr>
      <t>pada tahap sesuai.</t>
    </r>
    <r>
      <rPr>
        <sz val="12"/>
        <color indexed="8"/>
        <rFont val="Arial"/>
        <family val="2"/>
      </rPr>
      <t xml:space="preserve">  </t>
    </r>
  </si>
  <si>
    <r>
      <t xml:space="preserve">Berkomunikasi secara bertatasusila  bagi menyatakan  permintaan;  memperoleh dan menyampaikan  maklumat;  dan mengemukakan pendapat </t>
    </r>
    <r>
      <rPr>
        <b/>
        <sz val="12"/>
        <color indexed="8"/>
        <rFont val="Arial"/>
        <family val="2"/>
      </rPr>
      <t>pada tahap kukuh.</t>
    </r>
    <r>
      <rPr>
        <sz val="12"/>
        <color indexed="8"/>
        <rFont val="Arial"/>
        <family val="2"/>
      </rPr>
      <t xml:space="preserve">  </t>
    </r>
  </si>
  <si>
    <r>
      <t>Berkomunikasi secara bertatasusila  bagi menyatakan  permintaan;  memperoleh  dan menyampaikan   maklumat;  dan mengemukakan pendapat</t>
    </r>
    <r>
      <rPr>
        <b/>
        <sz val="12"/>
        <color indexed="8"/>
        <rFont val="Arial"/>
        <family val="2"/>
      </rPr>
      <t xml:space="preserve"> pada tahap terperinci.</t>
    </r>
    <r>
      <rPr>
        <sz val="12"/>
        <color indexed="8"/>
        <rFont val="Arial"/>
        <family val="2"/>
      </rPr>
      <t xml:space="preserve">   </t>
    </r>
  </si>
  <si>
    <r>
      <t xml:space="preserve">Berkomunikasi secara bertatasusila  bagi menyatakan permintaan;   memperoleh dan  menyampaikan maklumat;  dan mengemukakan pendapat pada </t>
    </r>
    <r>
      <rPr>
        <b/>
        <sz val="12"/>
        <color indexed="8"/>
        <rFont val="Arial"/>
        <family val="2"/>
      </rPr>
      <t>tahap sangat terperinci, konsisten, dan menjadi model teladan.</t>
    </r>
  </si>
  <si>
    <t>PUAN  WONG MEI LING</t>
  </si>
  <si>
    <t>SJK(C) LOK KHOON</t>
  </si>
  <si>
    <t>LIM SI SEAN</t>
  </si>
  <si>
    <t>K 123456</t>
  </si>
  <si>
    <t>SAW JIN CHENG</t>
  </si>
  <si>
    <t>K 654321</t>
  </si>
  <si>
    <t>THAM JIA LE</t>
  </si>
  <si>
    <t>K 246810</t>
  </si>
  <si>
    <t>LEE YEN NIE</t>
  </si>
  <si>
    <t>K 013579</t>
  </si>
  <si>
    <t>EN. MUHD AFFENDI</t>
  </si>
</sst>
</file>

<file path=xl/styles.xml><?xml version="1.0" encoding="utf-8"?>
<styleSheet xmlns="http://schemas.openxmlformats.org/spreadsheetml/2006/main">
  <numFmts count="1">
    <numFmt numFmtId="170" formatCode="0.0"/>
  </numFmts>
  <fonts count="23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14"/>
      <color indexed="81"/>
      <name val="Arial"/>
      <family val="2"/>
    </font>
    <font>
      <sz val="8"/>
      <color indexed="81"/>
      <name val="Tahoma"/>
      <charset val="1"/>
    </font>
    <font>
      <b/>
      <sz val="12"/>
      <color indexed="81"/>
      <name val="Arial"/>
      <family val="2"/>
    </font>
    <font>
      <sz val="12"/>
      <color indexed="81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indexed="10"/>
      <name val="Arial"/>
      <family val="2"/>
    </font>
    <font>
      <b/>
      <sz val="14"/>
      <color indexed="81"/>
      <name val="Arial Black"/>
      <family val="2"/>
    </font>
    <font>
      <sz val="14"/>
      <color indexed="81"/>
      <name val="Arial Black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rgb="FFFF0000"/>
      <name val="Arial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b/>
      <sz val="14"/>
      <color theme="0"/>
      <name val="Arial"/>
      <family val="2"/>
    </font>
    <font>
      <b/>
      <sz val="14"/>
      <color theme="1"/>
      <name val="Arial"/>
      <family val="2"/>
    </font>
    <font>
      <b/>
      <sz val="12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indexed="81"/>
      <name val="Tahoma"/>
      <family val="2"/>
    </font>
  </fonts>
  <fills count="1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22E0E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4C2F4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2" fillId="0" borderId="0" xfId="0" applyFont="1"/>
    <xf numFmtId="0" fontId="12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2" fillId="0" borderId="0" xfId="0" applyFont="1" applyAlignment="1">
      <alignment wrapText="1"/>
    </xf>
    <xf numFmtId="0" fontId="12" fillId="0" borderId="0" xfId="0" applyFont="1" applyBorder="1"/>
    <xf numFmtId="170" fontId="12" fillId="0" borderId="0" xfId="0" applyNumberFormat="1" applyFont="1" applyBorder="1" applyAlignment="1">
      <alignment horizontal="left" vertical="center"/>
    </xf>
    <xf numFmtId="0" fontId="14" fillId="0" borderId="0" xfId="0" applyFont="1" applyBorder="1"/>
    <xf numFmtId="0" fontId="12" fillId="0" borderId="0" xfId="0" applyFont="1" applyBorder="1" applyAlignment="1">
      <alignment wrapText="1"/>
    </xf>
    <xf numFmtId="0" fontId="12" fillId="0" borderId="0" xfId="0" applyFont="1" applyAlignment="1">
      <alignment horizontal="right"/>
    </xf>
    <xf numFmtId="0" fontId="12" fillId="0" borderId="0" xfId="0" applyFont="1" applyAlignment="1"/>
    <xf numFmtId="170" fontId="12" fillId="0" borderId="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1" fontId="0" fillId="0" borderId="0" xfId="0" applyNumberFormat="1"/>
    <xf numFmtId="0" fontId="13" fillId="0" borderId="0" xfId="0" applyFont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49" fontId="12" fillId="0" borderId="0" xfId="0" applyNumberFormat="1" applyFont="1" applyProtection="1">
      <protection locked="0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right" vertical="center"/>
    </xf>
    <xf numFmtId="49" fontId="12" fillId="0" borderId="0" xfId="0" applyNumberFormat="1" applyFont="1"/>
    <xf numFmtId="0" fontId="12" fillId="0" borderId="1" xfId="0" applyFont="1" applyBorder="1" applyAlignment="1" applyProtection="1">
      <alignment vertical="center"/>
      <protection locked="0"/>
    </xf>
    <xf numFmtId="1" fontId="12" fillId="0" borderId="1" xfId="0" applyNumberFormat="1" applyFont="1" applyBorder="1" applyAlignment="1" applyProtection="1">
      <alignment horizontal="center" vertical="center"/>
      <protection locked="0"/>
    </xf>
    <xf numFmtId="0" fontId="12" fillId="0" borderId="33" xfId="0" applyFont="1" applyBorder="1" applyAlignment="1" applyProtection="1">
      <alignment wrapText="1"/>
      <protection locked="0"/>
    </xf>
    <xf numFmtId="0" fontId="12" fillId="0" borderId="1" xfId="0" applyFont="1" applyBorder="1" applyAlignment="1">
      <alignment vertical="center"/>
    </xf>
    <xf numFmtId="49" fontId="12" fillId="0" borderId="1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top"/>
      <protection locked="0"/>
    </xf>
    <xf numFmtId="0" fontId="12" fillId="0" borderId="0" xfId="0" applyFont="1" applyAlignment="1" applyProtection="1">
      <alignment horizontal="center" vertical="top" wrapText="1"/>
      <protection locked="0"/>
    </xf>
    <xf numFmtId="49" fontId="13" fillId="0" borderId="0" xfId="0" applyNumberFormat="1" applyFont="1"/>
    <xf numFmtId="1" fontId="12" fillId="0" borderId="2" xfId="0" applyNumberFormat="1" applyFont="1" applyBorder="1" applyAlignment="1" applyProtection="1">
      <alignment horizontal="center" vertical="center"/>
      <protection locked="0"/>
    </xf>
    <xf numFmtId="49" fontId="12" fillId="0" borderId="33" xfId="0" applyNumberFormat="1" applyFont="1" applyBorder="1" applyAlignment="1" applyProtection="1">
      <alignment horizontal="center" wrapTex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5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4" fillId="0" borderId="0" xfId="0" applyFont="1" applyBorder="1" applyAlignment="1">
      <alignment horizontal="center"/>
    </xf>
    <xf numFmtId="0" fontId="6" fillId="0" borderId="0" xfId="0" applyFont="1"/>
    <xf numFmtId="0" fontId="16" fillId="0" borderId="0" xfId="0" applyFont="1" applyAlignment="1">
      <alignment horizontal="center"/>
    </xf>
    <xf numFmtId="0" fontId="12" fillId="0" borderId="1" xfId="0" applyFont="1" applyBorder="1" applyProtection="1">
      <protection locked="0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3" fillId="5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top"/>
    </xf>
    <xf numFmtId="0" fontId="12" fillId="2" borderId="1" xfId="0" applyFont="1" applyFill="1" applyBorder="1" applyAlignment="1">
      <alignment vertical="top" wrapText="1"/>
    </xf>
    <xf numFmtId="0" fontId="13" fillId="5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justify" vertical="top"/>
    </xf>
    <xf numFmtId="0" fontId="13" fillId="7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horizontal="justify" vertical="top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vertical="top"/>
    </xf>
    <xf numFmtId="0" fontId="12" fillId="8" borderId="1" xfId="0" applyFont="1" applyFill="1" applyBorder="1" applyAlignment="1">
      <alignment vertical="top" wrapText="1"/>
    </xf>
    <xf numFmtId="0" fontId="13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9" fillId="0" borderId="1" xfId="0" applyFont="1" applyBorder="1" applyAlignment="1">
      <alignment horizontal="center" vertical="center"/>
    </xf>
    <xf numFmtId="0" fontId="13" fillId="9" borderId="0" xfId="0" applyFont="1" applyFill="1" applyBorder="1" applyAlignment="1" applyProtection="1">
      <alignment horizontal="left" vertical="center"/>
      <protection locked="0"/>
    </xf>
    <xf numFmtId="0" fontId="18" fillId="11" borderId="7" xfId="0" applyFont="1" applyFill="1" applyBorder="1" applyAlignment="1">
      <alignment horizontal="center" vertical="center" wrapText="1"/>
    </xf>
    <xf numFmtId="0" fontId="18" fillId="11" borderId="8" xfId="0" applyFont="1" applyFill="1" applyBorder="1" applyAlignment="1">
      <alignment horizontal="center" vertical="center" wrapText="1"/>
    </xf>
    <xf numFmtId="0" fontId="18" fillId="12" borderId="5" xfId="0" applyFont="1" applyFill="1" applyBorder="1" applyAlignment="1">
      <alignment horizontal="center" vertical="center" wrapText="1"/>
    </xf>
    <xf numFmtId="0" fontId="18" fillId="12" borderId="9" xfId="0" applyFont="1" applyFill="1" applyBorder="1" applyAlignment="1">
      <alignment horizontal="center" vertical="center" wrapText="1"/>
    </xf>
    <xf numFmtId="49" fontId="19" fillId="13" borderId="1" xfId="0" applyNumberFormat="1" applyFont="1" applyFill="1" applyBorder="1" applyAlignment="1">
      <alignment horizontal="center" vertical="center" wrapText="1"/>
    </xf>
    <xf numFmtId="0" fontId="19" fillId="13" borderId="1" xfId="0" applyFont="1" applyFill="1" applyBorder="1" applyAlignment="1">
      <alignment horizontal="center" vertical="center"/>
    </xf>
    <xf numFmtId="0" fontId="19" fillId="13" borderId="10" xfId="0" applyFont="1" applyFill="1" applyBorder="1" applyAlignment="1">
      <alignment horizontal="center" vertical="center"/>
    </xf>
    <xf numFmtId="0" fontId="19" fillId="13" borderId="2" xfId="0" applyFont="1" applyFill="1" applyBorder="1" applyAlignment="1">
      <alignment horizontal="center" vertical="center"/>
    </xf>
    <xf numFmtId="0" fontId="19" fillId="14" borderId="5" xfId="0" applyFont="1" applyFill="1" applyBorder="1" applyAlignment="1">
      <alignment horizontal="left" vertical="center" wrapText="1"/>
    </xf>
    <xf numFmtId="0" fontId="19" fillId="14" borderId="9" xfId="0" applyFont="1" applyFill="1" applyBorder="1" applyAlignment="1">
      <alignment horizontal="left" vertical="center" wrapText="1"/>
    </xf>
    <xf numFmtId="0" fontId="19" fillId="14" borderId="6" xfId="0" applyFont="1" applyFill="1" applyBorder="1" applyAlignment="1">
      <alignment horizontal="left" vertical="center" wrapText="1"/>
    </xf>
    <xf numFmtId="0" fontId="18" fillId="10" borderId="7" xfId="0" applyFont="1" applyFill="1" applyBorder="1" applyAlignment="1">
      <alignment horizontal="center" vertical="center" wrapText="1"/>
    </xf>
    <xf numFmtId="0" fontId="18" fillId="10" borderId="8" xfId="0" applyFont="1" applyFill="1" applyBorder="1" applyAlignment="1">
      <alignment horizontal="center" vertical="center" wrapText="1"/>
    </xf>
    <xf numFmtId="0" fontId="18" fillId="11" borderId="5" xfId="0" applyFont="1" applyFill="1" applyBorder="1" applyAlignment="1">
      <alignment horizontal="center" vertical="center" wrapText="1"/>
    </xf>
    <xf numFmtId="0" fontId="18" fillId="11" borderId="9" xfId="0" applyFont="1" applyFill="1" applyBorder="1" applyAlignment="1">
      <alignment horizontal="center" vertical="center" wrapText="1"/>
    </xf>
    <xf numFmtId="0" fontId="18" fillId="10" borderId="5" xfId="0" applyFont="1" applyFill="1" applyBorder="1" applyAlignment="1">
      <alignment horizontal="center" vertical="center" wrapText="1"/>
    </xf>
    <xf numFmtId="0" fontId="18" fillId="10" borderId="9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2" fillId="0" borderId="20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20" fillId="11" borderId="30" xfId="0" applyFont="1" applyFill="1" applyBorder="1" applyAlignment="1">
      <alignment horizontal="center"/>
    </xf>
    <xf numFmtId="0" fontId="6" fillId="11" borderId="31" xfId="0" applyFont="1" applyFill="1" applyBorder="1" applyAlignment="1">
      <alignment horizontal="center"/>
    </xf>
    <xf numFmtId="0" fontId="6" fillId="11" borderId="32" xfId="0" applyFont="1" applyFill="1" applyBorder="1" applyAlignment="1">
      <alignment horizontal="center"/>
    </xf>
    <xf numFmtId="14" fontId="13" fillId="0" borderId="0" xfId="0" applyNumberFormat="1" applyFont="1" applyAlignment="1">
      <alignment horizontal="left"/>
    </xf>
    <xf numFmtId="170" fontId="12" fillId="0" borderId="11" xfId="0" applyNumberFormat="1" applyFont="1" applyBorder="1" applyAlignment="1">
      <alignment horizontal="center" vertical="center"/>
    </xf>
    <xf numFmtId="170" fontId="12" fillId="0" borderId="12" xfId="0" applyNumberFormat="1" applyFont="1" applyBorder="1" applyAlignment="1">
      <alignment horizontal="center" vertical="center"/>
    </xf>
    <xf numFmtId="170" fontId="12" fillId="0" borderId="13" xfId="0" applyNumberFormat="1" applyFont="1" applyBorder="1" applyAlignment="1">
      <alignment horizontal="center" vertical="center"/>
    </xf>
    <xf numFmtId="170" fontId="12" fillId="0" borderId="14" xfId="0" applyNumberFormat="1" applyFont="1" applyBorder="1" applyAlignment="1">
      <alignment horizontal="center" vertical="center"/>
    </xf>
    <xf numFmtId="170" fontId="12" fillId="0" borderId="0" xfId="0" applyNumberFormat="1" applyFont="1" applyBorder="1" applyAlignment="1">
      <alignment horizontal="center" vertical="center"/>
    </xf>
    <xf numFmtId="170" fontId="12" fillId="0" borderId="15" xfId="0" applyNumberFormat="1" applyFont="1" applyBorder="1" applyAlignment="1">
      <alignment horizontal="center" vertical="center"/>
    </xf>
    <xf numFmtId="170" fontId="12" fillId="0" borderId="16" xfId="0" applyNumberFormat="1" applyFont="1" applyBorder="1" applyAlignment="1">
      <alignment horizontal="center" vertical="center"/>
    </xf>
    <xf numFmtId="170" fontId="12" fillId="0" borderId="17" xfId="0" applyNumberFormat="1" applyFont="1" applyBorder="1" applyAlignment="1">
      <alignment horizontal="center" vertical="center"/>
    </xf>
    <xf numFmtId="170" fontId="12" fillId="0" borderId="18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4" fillId="0" borderId="2" xfId="0" applyFont="1" applyBorder="1"/>
    <xf numFmtId="0" fontId="12" fillId="0" borderId="19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20" fillId="12" borderId="25" xfId="0" applyFont="1" applyFill="1" applyBorder="1" applyAlignment="1">
      <alignment horizontal="center"/>
    </xf>
    <xf numFmtId="0" fontId="20" fillId="12" borderId="26" xfId="0" applyFont="1" applyFill="1" applyBorder="1" applyAlignment="1">
      <alignment horizontal="center"/>
    </xf>
    <xf numFmtId="0" fontId="20" fillId="12" borderId="27" xfId="0" applyFont="1" applyFill="1" applyBorder="1" applyAlignment="1">
      <alignment horizontal="center"/>
    </xf>
    <xf numFmtId="170" fontId="12" fillId="0" borderId="11" xfId="0" applyNumberFormat="1" applyFont="1" applyBorder="1" applyAlignment="1">
      <alignment horizontal="center" vertical="center" wrapText="1"/>
    </xf>
    <xf numFmtId="170" fontId="12" fillId="0" borderId="12" xfId="0" applyNumberFormat="1" applyFont="1" applyBorder="1" applyAlignment="1">
      <alignment horizontal="center" vertical="center" wrapText="1"/>
    </xf>
    <xf numFmtId="170" fontId="12" fillId="0" borderId="13" xfId="0" applyNumberFormat="1" applyFont="1" applyBorder="1" applyAlignment="1">
      <alignment horizontal="center" vertical="center" wrapText="1"/>
    </xf>
    <xf numFmtId="170" fontId="12" fillId="0" borderId="14" xfId="0" applyNumberFormat="1" applyFont="1" applyBorder="1" applyAlignment="1">
      <alignment horizontal="center" vertical="center" wrapText="1"/>
    </xf>
    <xf numFmtId="170" fontId="12" fillId="0" borderId="0" xfId="0" applyNumberFormat="1" applyFont="1" applyBorder="1" applyAlignment="1">
      <alignment horizontal="center" vertical="center" wrapText="1"/>
    </xf>
    <xf numFmtId="170" fontId="12" fillId="0" borderId="15" xfId="0" applyNumberFormat="1" applyFont="1" applyBorder="1" applyAlignment="1">
      <alignment horizontal="center" vertical="center" wrapText="1"/>
    </xf>
    <xf numFmtId="170" fontId="12" fillId="0" borderId="16" xfId="0" applyNumberFormat="1" applyFont="1" applyBorder="1" applyAlignment="1">
      <alignment horizontal="center" vertical="center" wrapText="1"/>
    </xf>
    <xf numFmtId="170" fontId="12" fillId="0" borderId="17" xfId="0" applyNumberFormat="1" applyFont="1" applyBorder="1" applyAlignment="1">
      <alignment horizontal="center" vertical="center" wrapText="1"/>
    </xf>
    <xf numFmtId="170" fontId="12" fillId="0" borderId="18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20" fillId="15" borderId="25" xfId="0" applyFont="1" applyFill="1" applyBorder="1" applyAlignment="1">
      <alignment horizontal="center"/>
    </xf>
    <xf numFmtId="0" fontId="20" fillId="15" borderId="26" xfId="0" applyFont="1" applyFill="1" applyBorder="1" applyAlignment="1">
      <alignment horizontal="center"/>
    </xf>
    <xf numFmtId="0" fontId="20" fillId="15" borderId="27" xfId="0" applyFont="1" applyFill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 wrapText="1"/>
    </xf>
    <xf numFmtId="0" fontId="21" fillId="15" borderId="0" xfId="0" applyFont="1" applyFill="1" applyAlignment="1">
      <alignment horizontal="center"/>
    </xf>
    <xf numFmtId="0" fontId="21" fillId="16" borderId="0" xfId="0" applyFont="1" applyFill="1" applyAlignment="1">
      <alignment horizontal="center"/>
    </xf>
    <xf numFmtId="0" fontId="0" fillId="17" borderId="0" xfId="0" applyFill="1" applyAlignment="1">
      <alignment horizontal="center"/>
    </xf>
    <xf numFmtId="0" fontId="0" fillId="18" borderId="0" xfId="0" applyFill="1" applyAlignment="1">
      <alignment horizontal="center"/>
    </xf>
    <xf numFmtId="0" fontId="21" fillId="11" borderId="0" xfId="0" applyFont="1" applyFill="1" applyAlignment="1">
      <alignment horizontal="center"/>
    </xf>
    <xf numFmtId="0" fontId="21" fillId="12" borderId="0" xfId="0" applyFont="1" applyFill="1" applyAlignment="1">
      <alignment horizontal="center"/>
    </xf>
    <xf numFmtId="0" fontId="20" fillId="10" borderId="0" xfId="0" applyFont="1" applyFill="1" applyAlignment="1">
      <alignment horizontal="center"/>
    </xf>
    <xf numFmtId="0" fontId="12" fillId="9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20" fillId="11" borderId="1" xfId="0" applyFont="1" applyFill="1" applyBorder="1" applyAlignment="1">
      <alignment horizontal="center" vertical="top"/>
    </xf>
    <xf numFmtId="0" fontId="20" fillId="12" borderId="0" xfId="0" applyFont="1" applyFill="1" applyAlignment="1">
      <alignment horizontal="center"/>
    </xf>
    <xf numFmtId="0" fontId="12" fillId="0" borderId="18" xfId="0" applyFont="1" applyBorder="1" applyAlignment="1">
      <alignment horizontal="center" vertical="center"/>
    </xf>
    <xf numFmtId="49" fontId="16" fillId="0" borderId="34" xfId="0" applyNumberFormat="1" applyFont="1" applyBorder="1" applyAlignment="1" applyProtection="1">
      <alignment horizontal="center" vertical="center"/>
      <protection locked="0"/>
    </xf>
    <xf numFmtId="0" fontId="16" fillId="0" borderId="34" xfId="0" applyFont="1" applyBorder="1" applyAlignment="1" applyProtection="1">
      <alignment horizontal="center" vertical="center"/>
      <protection locked="0"/>
    </xf>
    <xf numFmtId="0" fontId="12" fillId="0" borderId="35" xfId="0" applyFont="1" applyBorder="1" applyAlignment="1">
      <alignment horizontal="center" vertical="center"/>
    </xf>
    <xf numFmtId="49" fontId="16" fillId="0" borderId="36" xfId="0" applyNumberFormat="1" applyFont="1" applyBorder="1" applyAlignment="1" applyProtection="1">
      <alignment horizontal="center" vertical="center"/>
      <protection locked="0"/>
    </xf>
    <xf numFmtId="0" fontId="16" fillId="0" borderId="36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ms-MY"/>
  <c:style val="42"/>
  <c:chart>
    <c:title>
      <c:tx>
        <c:rich>
          <a:bodyPr rot="0" vert="horz"/>
          <a:lstStyle/>
          <a:p>
            <a:pPr>
              <a:defRPr lang="en-US"/>
            </a:pPr>
            <a:r>
              <a:rPr lang="en-US"/>
              <a:t>MENDENGAR DAN BERTUTUR</a:t>
            </a:r>
          </a:p>
        </c:rich>
      </c:tx>
      <c:layout>
        <c:manualLayout>
          <c:xMode val="edge"/>
          <c:yMode val="edge"/>
          <c:x val="0.22344684727404318"/>
          <c:y val="2.693611275469179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v>K1</c:v>
          </c:tx>
          <c:cat>
            <c:strRef>
              <c:f>GRAF!$N$4:$S$4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TP 3</c:v>
                </c:pt>
                <c:pt idx="3">
                  <c:v>TP 4</c:v>
                </c:pt>
                <c:pt idx="4">
                  <c:v>TP 5</c:v>
                </c:pt>
                <c:pt idx="5">
                  <c:v>TP 6</c:v>
                </c:pt>
              </c:strCache>
            </c:strRef>
          </c:cat>
          <c:val>
            <c:numRef>
              <c:f>GRAF!$N$5:$S$5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</c:ser>
        <c:ser>
          <c:idx val="1"/>
          <c:order val="1"/>
          <c:tx>
            <c:v>K2</c:v>
          </c:tx>
          <c:cat>
            <c:strRef>
              <c:f>GRAF!$N$4:$S$4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TP 3</c:v>
                </c:pt>
                <c:pt idx="3">
                  <c:v>TP 4</c:v>
                </c:pt>
                <c:pt idx="4">
                  <c:v>TP 5</c:v>
                </c:pt>
                <c:pt idx="5">
                  <c:v>TP 6</c:v>
                </c:pt>
              </c:strCache>
            </c:strRef>
          </c:cat>
          <c:val>
            <c:numRef>
              <c:f>GRAF!$N$6:$S$6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2"/>
          <c:order val="2"/>
          <c:tx>
            <c:v>K3</c:v>
          </c:tx>
          <c:cat>
            <c:strRef>
              <c:f>GRAF!$N$4:$S$4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TP 3</c:v>
                </c:pt>
                <c:pt idx="3">
                  <c:v>TP 4</c:v>
                </c:pt>
                <c:pt idx="4">
                  <c:v>TP 5</c:v>
                </c:pt>
                <c:pt idx="5">
                  <c:v>TP 6</c:v>
                </c:pt>
              </c:strCache>
            </c:strRef>
          </c:cat>
          <c:val>
            <c:numRef>
              <c:f>GRAF!$N$7:$S$7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</c:ser>
        <c:gapWidth val="164"/>
        <c:overlap val="-22"/>
        <c:axId val="72157824"/>
        <c:axId val="72163712"/>
      </c:barChart>
      <c:catAx>
        <c:axId val="72157824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60000000" vert="horz"/>
          <a:lstStyle/>
          <a:p>
            <a:pPr>
              <a:defRPr lang="en-US"/>
            </a:pPr>
            <a:endParaRPr lang="ms-MY"/>
          </a:p>
        </c:txPr>
        <c:crossAx val="72163712"/>
        <c:crosses val="autoZero"/>
        <c:auto val="1"/>
        <c:lblAlgn val="ctr"/>
        <c:lblOffset val="100"/>
      </c:catAx>
      <c:valAx>
        <c:axId val="7216371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lang="en-US"/>
                </a:pPr>
                <a:r>
                  <a:rPr lang="en-US"/>
                  <a:t>BILANGAN MURID</a:t>
                </a:r>
              </a:p>
            </c:rich>
          </c:tx>
          <c:layout/>
        </c:title>
        <c:numFmt formatCode="General" sourceLinked="1"/>
        <c:majorTickMark val="none"/>
        <c:tickLblPos val="nextTo"/>
        <c:txPr>
          <a:bodyPr rot="-60000000" vert="horz"/>
          <a:lstStyle/>
          <a:p>
            <a:pPr>
              <a:defRPr lang="en-US"/>
            </a:pPr>
            <a:endParaRPr lang="ms-MY"/>
          </a:p>
        </c:txPr>
        <c:crossAx val="72157824"/>
        <c:crosses val="autoZero"/>
        <c:crossBetween val="between"/>
      </c:valAx>
    </c:plotArea>
    <c:legend>
      <c:legendPos val="t"/>
      <c:layout/>
      <c:txPr>
        <a:bodyPr rot="0" vert="horz"/>
        <a:lstStyle/>
        <a:p>
          <a:pPr>
            <a:defRPr lang="en-US"/>
          </a:pPr>
          <a:endParaRPr lang="ms-MY"/>
        </a:p>
      </c:txPr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ms-MY"/>
  <c:style val="42"/>
  <c:chart>
    <c:title>
      <c:tx>
        <c:rich>
          <a:bodyPr rot="0" vert="horz"/>
          <a:lstStyle/>
          <a:p>
            <a:pPr>
              <a:defRPr lang="en-US"/>
            </a:pPr>
            <a:r>
              <a:rPr lang="en-US"/>
              <a:t>MEMBACA</a:t>
            </a:r>
          </a:p>
        </c:rich>
      </c:tx>
      <c:layout>
        <c:manualLayout>
          <c:xMode val="edge"/>
          <c:yMode val="edge"/>
          <c:x val="0.42056507642427049"/>
          <c:y val="2.7777974698500307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v>K1</c:v>
          </c:tx>
          <c:cat>
            <c:strRef>
              <c:f>GRAF!$N$29:$S$29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TP 3</c:v>
                </c:pt>
                <c:pt idx="3">
                  <c:v>TP 4</c:v>
                </c:pt>
                <c:pt idx="4">
                  <c:v>TP 5</c:v>
                </c:pt>
                <c:pt idx="5">
                  <c:v>TP 6</c:v>
                </c:pt>
              </c:strCache>
            </c:strRef>
          </c:cat>
          <c:val>
            <c:numRef>
              <c:f>GRAF!$N$30:$S$30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v>K2</c:v>
          </c:tx>
          <c:cat>
            <c:strRef>
              <c:f>GRAF!$N$29:$S$29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TP 3</c:v>
                </c:pt>
                <c:pt idx="3">
                  <c:v>TP 4</c:v>
                </c:pt>
                <c:pt idx="4">
                  <c:v>TP 5</c:v>
                </c:pt>
                <c:pt idx="5">
                  <c:v>TP 6</c:v>
                </c:pt>
              </c:strCache>
            </c:strRef>
          </c:cat>
          <c:val>
            <c:numRef>
              <c:f>GRAF!$N$31:$S$31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</c:ser>
        <c:ser>
          <c:idx val="2"/>
          <c:order val="2"/>
          <c:tx>
            <c:v>K3</c:v>
          </c:tx>
          <c:cat>
            <c:strRef>
              <c:f>GRAF!$N$29:$S$29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TP 3</c:v>
                </c:pt>
                <c:pt idx="3">
                  <c:v>TP 4</c:v>
                </c:pt>
                <c:pt idx="4">
                  <c:v>TP 5</c:v>
                </c:pt>
                <c:pt idx="5">
                  <c:v>TP 6</c:v>
                </c:pt>
              </c:strCache>
            </c:strRef>
          </c:cat>
          <c:val>
            <c:numRef>
              <c:f>GRAF!$N$32:$S$32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</c:numCache>
            </c:numRef>
          </c:val>
        </c:ser>
        <c:gapWidth val="100"/>
        <c:overlap val="-24"/>
        <c:axId val="72198400"/>
        <c:axId val="72216576"/>
      </c:barChart>
      <c:catAx>
        <c:axId val="72198400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60000000" vert="horz"/>
          <a:lstStyle/>
          <a:p>
            <a:pPr>
              <a:defRPr lang="en-US"/>
            </a:pPr>
            <a:endParaRPr lang="ms-MY"/>
          </a:p>
        </c:txPr>
        <c:crossAx val="72216576"/>
        <c:crosses val="autoZero"/>
        <c:auto val="1"/>
        <c:lblAlgn val="ctr"/>
        <c:lblOffset val="100"/>
      </c:catAx>
      <c:valAx>
        <c:axId val="7221657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lang="en-US"/>
                </a:pPr>
                <a:r>
                  <a:rPr lang="en-US"/>
                  <a:t>BILANGAN MURID</a:t>
                </a:r>
              </a:p>
            </c:rich>
          </c:tx>
          <c:layout/>
        </c:title>
        <c:numFmt formatCode="General" sourceLinked="1"/>
        <c:majorTickMark val="none"/>
        <c:tickLblPos val="nextTo"/>
        <c:txPr>
          <a:bodyPr rot="-60000000" vert="horz"/>
          <a:lstStyle/>
          <a:p>
            <a:pPr>
              <a:defRPr lang="en-US"/>
            </a:pPr>
            <a:endParaRPr lang="ms-MY"/>
          </a:p>
        </c:txPr>
        <c:crossAx val="72198400"/>
        <c:crosses val="autoZero"/>
        <c:crossBetween val="between"/>
      </c:valAx>
    </c:plotArea>
    <c:legend>
      <c:legendPos val="t"/>
      <c:layout/>
      <c:txPr>
        <a:bodyPr rot="0" vert="horz"/>
        <a:lstStyle/>
        <a:p>
          <a:pPr>
            <a:defRPr lang="en-US"/>
          </a:pPr>
          <a:endParaRPr lang="ms-MY"/>
        </a:p>
      </c:txPr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ms-MY"/>
  <c:style val="42"/>
  <c:chart>
    <c:title>
      <c:tx>
        <c:rich>
          <a:bodyPr rot="0" vert="horz"/>
          <a:lstStyle/>
          <a:p>
            <a:pPr>
              <a:defRPr lang="en-US"/>
            </a:pPr>
            <a:r>
              <a:rPr lang="en-US"/>
              <a:t>MENULIS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KI</c:v>
          </c:tx>
          <c:cat>
            <c:strRef>
              <c:f>GRAF!$N$53:$S$53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TP 3</c:v>
                </c:pt>
                <c:pt idx="3">
                  <c:v>TP 4</c:v>
                </c:pt>
                <c:pt idx="4">
                  <c:v>TP 5</c:v>
                </c:pt>
                <c:pt idx="5">
                  <c:v>TP 6</c:v>
                </c:pt>
              </c:strCache>
            </c:strRef>
          </c:cat>
          <c:val>
            <c:numRef>
              <c:f>GRAF!$N$54:$S$54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v>K2</c:v>
          </c:tx>
          <c:cat>
            <c:strRef>
              <c:f>GRAF!$N$53:$S$53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TP 3</c:v>
                </c:pt>
                <c:pt idx="3">
                  <c:v>TP 4</c:v>
                </c:pt>
                <c:pt idx="4">
                  <c:v>TP 5</c:v>
                </c:pt>
                <c:pt idx="5">
                  <c:v>TP 6</c:v>
                </c:pt>
              </c:strCache>
            </c:strRef>
          </c:cat>
          <c:val>
            <c:numRef>
              <c:f>GRAF!$N$55:$S$55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</c:ser>
        <c:ser>
          <c:idx val="2"/>
          <c:order val="2"/>
          <c:tx>
            <c:v>K3</c:v>
          </c:tx>
          <c:cat>
            <c:strRef>
              <c:f>GRAF!$N$53:$S$53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TP 3</c:v>
                </c:pt>
                <c:pt idx="3">
                  <c:v>TP 4</c:v>
                </c:pt>
                <c:pt idx="4">
                  <c:v>TP 5</c:v>
                </c:pt>
                <c:pt idx="5">
                  <c:v>TP 6</c:v>
                </c:pt>
              </c:strCache>
            </c:strRef>
          </c:cat>
          <c:val>
            <c:numRef>
              <c:f>GRAF!$N$56:$S$56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</c:ser>
        <c:ser>
          <c:idx val="3"/>
          <c:order val="3"/>
          <c:tx>
            <c:v>K4</c:v>
          </c:tx>
          <c:cat>
            <c:strRef>
              <c:f>GRAF!$N$53:$S$53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TP 3</c:v>
                </c:pt>
                <c:pt idx="3">
                  <c:v>TP 4</c:v>
                </c:pt>
                <c:pt idx="4">
                  <c:v>TP 5</c:v>
                </c:pt>
                <c:pt idx="5">
                  <c:v>TP 6</c:v>
                </c:pt>
              </c:strCache>
            </c:strRef>
          </c:cat>
          <c:val>
            <c:numRef>
              <c:f>GRAF!$N$57:$S$57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gapWidth val="164"/>
        <c:overlap val="-22"/>
        <c:axId val="46962944"/>
        <c:axId val="46972928"/>
      </c:barChart>
      <c:catAx>
        <c:axId val="46962944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60000000" vert="horz"/>
          <a:lstStyle/>
          <a:p>
            <a:pPr>
              <a:defRPr lang="en-US"/>
            </a:pPr>
            <a:endParaRPr lang="ms-MY"/>
          </a:p>
        </c:txPr>
        <c:crossAx val="46972928"/>
        <c:crosses val="autoZero"/>
        <c:auto val="1"/>
        <c:lblAlgn val="ctr"/>
        <c:lblOffset val="100"/>
      </c:catAx>
      <c:valAx>
        <c:axId val="46972928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n-US"/>
                </a:pPr>
                <a:r>
                  <a:rPr lang="en-US"/>
                  <a:t>BILANGAN MURID</a:t>
                </a:r>
              </a:p>
            </c:rich>
          </c:tx>
          <c:layout/>
        </c:title>
        <c:numFmt formatCode="General" sourceLinked="1"/>
        <c:majorTickMark val="none"/>
        <c:tickLblPos val="nextTo"/>
        <c:txPr>
          <a:bodyPr rot="-60000000" vert="horz"/>
          <a:lstStyle/>
          <a:p>
            <a:pPr>
              <a:defRPr lang="en-US"/>
            </a:pPr>
            <a:endParaRPr lang="ms-MY"/>
          </a:p>
        </c:txPr>
        <c:crossAx val="46962944"/>
        <c:crosses val="autoZero"/>
        <c:crossBetween val="between"/>
      </c:valAx>
    </c:plotArea>
    <c:legend>
      <c:legendPos val="t"/>
      <c:layout/>
      <c:txPr>
        <a:bodyPr rot="0" vert="horz"/>
        <a:lstStyle/>
        <a:p>
          <a:pPr>
            <a:defRPr lang="en-US"/>
          </a:pPr>
          <a:endParaRPr lang="ms-MY"/>
        </a:p>
      </c:txPr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571500</xdr:colOff>
      <xdr:row>8</xdr:row>
      <xdr:rowOff>28575</xdr:rowOff>
    </xdr:from>
    <xdr:to>
      <xdr:col>21</xdr:col>
      <xdr:colOff>485775</xdr:colOff>
      <xdr:row>25</xdr:row>
      <xdr:rowOff>85725</xdr:rowOff>
    </xdr:to>
    <xdr:graphicFrame macro="">
      <xdr:nvGraphicFramePr>
        <xdr:cNvPr id="1126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33</xdr:row>
      <xdr:rowOff>28575</xdr:rowOff>
    </xdr:from>
    <xdr:to>
      <xdr:col>21</xdr:col>
      <xdr:colOff>504825</xdr:colOff>
      <xdr:row>48</xdr:row>
      <xdr:rowOff>133350</xdr:rowOff>
    </xdr:to>
    <xdr:graphicFrame macro="">
      <xdr:nvGraphicFramePr>
        <xdr:cNvPr id="1126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47625</xdr:colOff>
      <xdr:row>57</xdr:row>
      <xdr:rowOff>161925</xdr:rowOff>
    </xdr:from>
    <xdr:to>
      <xdr:col>21</xdr:col>
      <xdr:colOff>476250</xdr:colOff>
      <xdr:row>74</xdr:row>
      <xdr:rowOff>133350</xdr:rowOff>
    </xdr:to>
    <xdr:graphicFrame macro="">
      <xdr:nvGraphicFramePr>
        <xdr:cNvPr id="1126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M71"/>
  <sheetViews>
    <sheetView showGridLines="0" view="pageBreakPreview" zoomScale="55" zoomScaleNormal="60" zoomScaleSheetLayoutView="55" workbookViewId="0">
      <selection activeCell="B16" sqref="B16:M61"/>
    </sheetView>
  </sheetViews>
  <sheetFormatPr defaultRowHeight="15"/>
  <cols>
    <col min="1" max="1" width="13" style="1" customWidth="1"/>
    <col min="2" max="2" width="62.140625" style="1" customWidth="1"/>
    <col min="3" max="3" width="33.28515625" style="20" customWidth="1"/>
    <col min="4" max="4" width="32.28515625" style="1" customWidth="1"/>
    <col min="5" max="5" width="14.140625" style="1" customWidth="1"/>
    <col min="6" max="6" width="11.7109375" style="1" customWidth="1"/>
    <col min="7" max="7" width="14.140625" style="1" customWidth="1"/>
    <col min="8" max="9" width="11.7109375" style="1" customWidth="1"/>
    <col min="10" max="10" width="14.85546875" style="1" customWidth="1"/>
    <col min="11" max="13" width="11.7109375" style="1" customWidth="1"/>
    <col min="14" max="14" width="9.140625" style="1"/>
    <col min="15" max="15" width="18.140625" style="1" customWidth="1"/>
    <col min="16" max="16384" width="9.140625" style="1"/>
  </cols>
  <sheetData>
    <row r="1" spans="1:13" ht="24" customHeight="1">
      <c r="A1" s="67" t="s">
        <v>118</v>
      </c>
      <c r="B1" s="67"/>
      <c r="C1" s="67"/>
      <c r="D1" s="67"/>
      <c r="E1" s="67"/>
      <c r="F1" s="67"/>
      <c r="G1" s="67"/>
      <c r="H1" s="67"/>
      <c r="I1" s="67"/>
      <c r="J1" s="67"/>
      <c r="K1" s="66" t="s">
        <v>118</v>
      </c>
      <c r="L1" s="15"/>
      <c r="M1" s="15"/>
    </row>
    <row r="2" spans="1:13" ht="15.75">
      <c r="A2" s="67"/>
      <c r="B2" s="67"/>
      <c r="C2" s="67"/>
      <c r="D2" s="67"/>
      <c r="E2" s="67"/>
      <c r="F2" s="67"/>
      <c r="G2" s="67"/>
      <c r="H2" s="67"/>
      <c r="I2" s="67"/>
      <c r="J2" s="67"/>
      <c r="K2" s="15"/>
      <c r="L2" s="15"/>
      <c r="M2" s="15"/>
    </row>
    <row r="3" spans="1:13">
      <c r="A3" s="16"/>
      <c r="B3" s="16"/>
      <c r="C3" s="17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ht="15.75">
      <c r="A4" s="67" t="s">
        <v>54</v>
      </c>
      <c r="B4" s="67"/>
      <c r="C4" s="67"/>
      <c r="D4" s="67"/>
      <c r="E4" s="67"/>
      <c r="F4" s="67"/>
      <c r="G4" s="67"/>
      <c r="H4" s="67"/>
      <c r="I4" s="67"/>
      <c r="J4" s="67"/>
      <c r="K4" s="15"/>
      <c r="L4" s="15"/>
      <c r="M4" s="15"/>
    </row>
    <row r="5" spans="1:13">
      <c r="A5" s="16"/>
      <c r="B5" s="16"/>
      <c r="C5" s="17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3" ht="24.95" customHeight="1">
      <c r="A6" s="18"/>
      <c r="B6" s="19" t="s">
        <v>11</v>
      </c>
      <c r="C6" s="69" t="s">
        <v>127</v>
      </c>
      <c r="D6" s="69"/>
      <c r="E6" s="69"/>
      <c r="H6" s="19" t="s">
        <v>10</v>
      </c>
      <c r="I6" s="69">
        <v>5</v>
      </c>
      <c r="J6" s="69"/>
      <c r="K6" s="19"/>
      <c r="L6" s="69"/>
      <c r="M6" s="69"/>
    </row>
    <row r="7" spans="1:13" ht="15.75" thickBot="1"/>
    <row r="8" spans="1:13" ht="102" customHeight="1" thickBot="1">
      <c r="A8" s="68" t="s">
        <v>0</v>
      </c>
      <c r="B8" s="76" t="s">
        <v>3</v>
      </c>
      <c r="C8" s="74" t="s">
        <v>2</v>
      </c>
      <c r="D8" s="75" t="s">
        <v>1</v>
      </c>
      <c r="E8" s="70" t="s">
        <v>20</v>
      </c>
      <c r="F8" s="71"/>
      <c r="G8" s="71"/>
      <c r="H8" s="72" t="s">
        <v>21</v>
      </c>
      <c r="I8" s="73"/>
      <c r="J8" s="73"/>
      <c r="K8" s="81" t="s">
        <v>22</v>
      </c>
      <c r="L8" s="82"/>
      <c r="M8" s="82"/>
    </row>
    <row r="9" spans="1:13" ht="102" customHeight="1" thickBot="1">
      <c r="A9" s="68"/>
      <c r="B9" s="77"/>
      <c r="C9" s="74"/>
      <c r="D9" s="75"/>
      <c r="E9" s="83" t="s">
        <v>23</v>
      </c>
      <c r="F9" s="84"/>
      <c r="G9" s="84"/>
      <c r="H9" s="72" t="s">
        <v>23</v>
      </c>
      <c r="I9" s="73"/>
      <c r="J9" s="73"/>
      <c r="K9" s="85" t="s">
        <v>23</v>
      </c>
      <c r="L9" s="86"/>
      <c r="M9" s="86"/>
    </row>
    <row r="10" spans="1:13" ht="102" customHeight="1" thickBot="1">
      <c r="A10" s="68"/>
      <c r="B10" s="78" t="s">
        <v>28</v>
      </c>
      <c r="C10" s="79"/>
      <c r="D10" s="80"/>
      <c r="E10" s="44" t="s">
        <v>24</v>
      </c>
      <c r="F10" s="44" t="s">
        <v>25</v>
      </c>
      <c r="G10" s="44" t="s">
        <v>26</v>
      </c>
      <c r="H10" s="46" t="s">
        <v>24</v>
      </c>
      <c r="I10" s="47" t="s">
        <v>25</v>
      </c>
      <c r="J10" s="47" t="s">
        <v>26</v>
      </c>
      <c r="K10" s="48" t="s">
        <v>24</v>
      </c>
      <c r="L10" s="49" t="s">
        <v>25</v>
      </c>
      <c r="M10" s="49" t="s">
        <v>26</v>
      </c>
    </row>
    <row r="11" spans="1:13" ht="108.75" customHeight="1" thickBot="1">
      <c r="A11" s="68"/>
      <c r="B11" s="78" t="s">
        <v>29</v>
      </c>
      <c r="C11" s="79"/>
      <c r="D11" s="79"/>
      <c r="E11" s="45" t="s">
        <v>56</v>
      </c>
      <c r="F11" s="45" t="s">
        <v>55</v>
      </c>
      <c r="G11" s="45" t="s">
        <v>57</v>
      </c>
      <c r="H11" s="47" t="s">
        <v>58</v>
      </c>
      <c r="I11" s="47" t="s">
        <v>59</v>
      </c>
      <c r="J11" s="47" t="s">
        <v>60</v>
      </c>
      <c r="K11" s="49" t="s">
        <v>61</v>
      </c>
      <c r="L11" s="49" t="s">
        <v>62</v>
      </c>
      <c r="M11" s="49" t="s">
        <v>63</v>
      </c>
    </row>
    <row r="12" spans="1:13" ht="30" customHeight="1">
      <c r="A12" s="21">
        <v>1</v>
      </c>
      <c r="B12" s="146" t="s">
        <v>119</v>
      </c>
      <c r="C12" s="147" t="s">
        <v>120</v>
      </c>
      <c r="D12" s="148" t="s">
        <v>15</v>
      </c>
      <c r="E12" s="29">
        <v>4</v>
      </c>
      <c r="F12" s="29">
        <v>4</v>
      </c>
      <c r="G12" s="29">
        <v>4</v>
      </c>
      <c r="H12" s="22">
        <v>4</v>
      </c>
      <c r="I12" s="22">
        <v>5</v>
      </c>
      <c r="J12" s="22">
        <v>6</v>
      </c>
      <c r="K12" s="22">
        <v>4</v>
      </c>
      <c r="L12" s="22">
        <v>5</v>
      </c>
      <c r="M12" s="22">
        <v>3</v>
      </c>
    </row>
    <row r="13" spans="1:13" ht="30" customHeight="1">
      <c r="A13" s="21">
        <v>2</v>
      </c>
      <c r="B13" s="149" t="s">
        <v>121</v>
      </c>
      <c r="C13" s="150" t="s">
        <v>122</v>
      </c>
      <c r="D13" s="151" t="s">
        <v>15</v>
      </c>
      <c r="E13" s="22">
        <v>5</v>
      </c>
      <c r="F13" s="22">
        <v>3</v>
      </c>
      <c r="G13" s="22">
        <v>2</v>
      </c>
      <c r="H13" s="22">
        <v>4</v>
      </c>
      <c r="I13" s="22">
        <v>3</v>
      </c>
      <c r="J13" s="22">
        <v>2</v>
      </c>
      <c r="K13" s="22">
        <v>4</v>
      </c>
      <c r="L13" s="22">
        <v>3</v>
      </c>
      <c r="M13" s="22">
        <v>4</v>
      </c>
    </row>
    <row r="14" spans="1:13" ht="30" customHeight="1">
      <c r="A14" s="21">
        <v>3</v>
      </c>
      <c r="B14" s="149" t="s">
        <v>123</v>
      </c>
      <c r="C14" s="150" t="s">
        <v>124</v>
      </c>
      <c r="D14" s="151" t="s">
        <v>15</v>
      </c>
      <c r="E14" s="22">
        <v>6</v>
      </c>
      <c r="F14" s="22">
        <v>3</v>
      </c>
      <c r="G14" s="22">
        <v>4</v>
      </c>
      <c r="H14" s="22">
        <v>3</v>
      </c>
      <c r="I14" s="22">
        <v>4</v>
      </c>
      <c r="J14" s="22">
        <v>5</v>
      </c>
      <c r="K14" s="22">
        <v>3</v>
      </c>
      <c r="L14" s="22">
        <v>4</v>
      </c>
      <c r="M14" s="22">
        <v>3</v>
      </c>
    </row>
    <row r="15" spans="1:13" ht="30" customHeight="1">
      <c r="A15" s="21">
        <v>4</v>
      </c>
      <c r="B15" s="149" t="s">
        <v>125</v>
      </c>
      <c r="C15" s="150" t="s">
        <v>126</v>
      </c>
      <c r="D15" s="151" t="s">
        <v>16</v>
      </c>
      <c r="E15" s="22">
        <v>3</v>
      </c>
      <c r="F15" s="22">
        <v>4</v>
      </c>
      <c r="G15" s="22">
        <v>5</v>
      </c>
      <c r="H15" s="22">
        <v>3</v>
      </c>
      <c r="I15" s="22">
        <v>4</v>
      </c>
      <c r="J15" s="22">
        <v>5</v>
      </c>
      <c r="K15" s="22">
        <v>3</v>
      </c>
      <c r="L15" s="22">
        <v>4</v>
      </c>
      <c r="M15" s="22">
        <v>5</v>
      </c>
    </row>
    <row r="16" spans="1:13" ht="30" customHeight="1">
      <c r="A16" s="21">
        <v>5</v>
      </c>
      <c r="B16" s="23"/>
      <c r="C16" s="30"/>
      <c r="D16" s="31"/>
      <c r="E16" s="22"/>
      <c r="F16" s="22"/>
      <c r="G16" s="22"/>
      <c r="H16" s="22"/>
      <c r="I16" s="22"/>
      <c r="J16" s="22"/>
      <c r="K16" s="22"/>
      <c r="L16" s="22"/>
      <c r="M16" s="22"/>
    </row>
    <row r="17" spans="1:13" ht="30" customHeight="1">
      <c r="A17" s="21">
        <v>6</v>
      </c>
      <c r="B17" s="23"/>
      <c r="C17" s="30"/>
      <c r="D17" s="31"/>
      <c r="E17" s="22"/>
      <c r="F17" s="22"/>
      <c r="G17" s="22"/>
      <c r="H17" s="22"/>
      <c r="I17" s="22"/>
      <c r="J17" s="22"/>
      <c r="K17" s="22"/>
      <c r="L17" s="22"/>
      <c r="M17" s="22"/>
    </row>
    <row r="18" spans="1:13" ht="30" customHeight="1">
      <c r="A18" s="21">
        <v>7</v>
      </c>
      <c r="B18" s="23"/>
      <c r="C18" s="30"/>
      <c r="D18" s="31"/>
      <c r="E18" s="22"/>
      <c r="F18" s="22"/>
      <c r="G18" s="22"/>
      <c r="H18" s="22"/>
      <c r="I18" s="22"/>
      <c r="J18" s="22"/>
      <c r="K18" s="22"/>
      <c r="L18" s="22"/>
      <c r="M18" s="22"/>
    </row>
    <row r="19" spans="1:13" ht="30" customHeight="1">
      <c r="A19" s="21">
        <v>8</v>
      </c>
      <c r="B19" s="23"/>
      <c r="C19" s="30"/>
      <c r="D19" s="31"/>
      <c r="E19" s="22"/>
      <c r="F19" s="22"/>
      <c r="G19" s="22"/>
      <c r="H19" s="22"/>
      <c r="I19" s="22"/>
      <c r="J19" s="22"/>
      <c r="K19" s="22"/>
      <c r="L19" s="22"/>
      <c r="M19" s="22"/>
    </row>
    <row r="20" spans="1:13" ht="30" customHeight="1">
      <c r="A20" s="21">
        <v>9</v>
      </c>
      <c r="B20" s="23"/>
      <c r="C20" s="30"/>
      <c r="D20" s="31"/>
      <c r="E20" s="22"/>
      <c r="F20" s="22"/>
      <c r="G20" s="22"/>
      <c r="H20" s="22"/>
      <c r="I20" s="22"/>
      <c r="J20" s="22"/>
      <c r="K20" s="22"/>
      <c r="L20" s="22"/>
      <c r="M20" s="22"/>
    </row>
    <row r="21" spans="1:13" ht="30" customHeight="1">
      <c r="A21" s="21">
        <v>10</v>
      </c>
      <c r="B21" s="23"/>
      <c r="C21" s="30"/>
      <c r="D21" s="31"/>
      <c r="E21" s="22"/>
      <c r="F21" s="22"/>
      <c r="G21" s="22"/>
      <c r="H21" s="22"/>
      <c r="I21" s="22"/>
      <c r="J21" s="22"/>
      <c r="K21" s="22"/>
      <c r="L21" s="22"/>
      <c r="M21" s="22"/>
    </row>
    <row r="22" spans="1:13" ht="30" customHeight="1">
      <c r="A22" s="21">
        <v>11</v>
      </c>
      <c r="B22" s="23"/>
      <c r="C22" s="30"/>
      <c r="D22" s="31"/>
      <c r="E22" s="22"/>
      <c r="F22" s="22"/>
      <c r="G22" s="22"/>
      <c r="H22" s="22"/>
      <c r="I22" s="22"/>
      <c r="J22" s="22"/>
      <c r="K22" s="22"/>
      <c r="L22" s="22"/>
      <c r="M22" s="22"/>
    </row>
    <row r="23" spans="1:13" ht="30" customHeight="1">
      <c r="A23" s="21">
        <v>12</v>
      </c>
      <c r="B23" s="24"/>
      <c r="C23" s="25"/>
      <c r="D23" s="31"/>
      <c r="E23" s="22"/>
      <c r="F23" s="22"/>
      <c r="G23" s="22"/>
      <c r="H23" s="22"/>
      <c r="I23" s="22"/>
      <c r="J23" s="22"/>
      <c r="K23" s="22"/>
      <c r="L23" s="22"/>
      <c r="M23" s="22"/>
    </row>
    <row r="24" spans="1:13" ht="30" customHeight="1">
      <c r="A24" s="21">
        <v>13</v>
      </c>
      <c r="B24" s="24"/>
      <c r="C24" s="25"/>
      <c r="D24" s="31"/>
      <c r="E24" s="22"/>
      <c r="F24" s="22"/>
      <c r="G24" s="22"/>
      <c r="H24" s="22"/>
      <c r="I24" s="22"/>
      <c r="J24" s="22"/>
      <c r="K24" s="22"/>
      <c r="L24" s="22"/>
      <c r="M24" s="22"/>
    </row>
    <row r="25" spans="1:13" ht="30" customHeight="1">
      <c r="A25" s="21">
        <v>14</v>
      </c>
      <c r="B25" s="24"/>
      <c r="C25" s="25"/>
      <c r="D25" s="31"/>
      <c r="E25" s="22"/>
      <c r="F25" s="22"/>
      <c r="G25" s="22"/>
      <c r="H25" s="22"/>
      <c r="I25" s="22"/>
      <c r="J25" s="22"/>
      <c r="K25" s="22"/>
      <c r="L25" s="22"/>
      <c r="M25" s="22"/>
    </row>
    <row r="26" spans="1:13" ht="30" customHeight="1">
      <c r="A26" s="21">
        <v>15</v>
      </c>
      <c r="B26" s="24"/>
      <c r="C26" s="25"/>
      <c r="D26" s="31"/>
      <c r="E26" s="22"/>
      <c r="F26" s="22"/>
      <c r="G26" s="22"/>
      <c r="H26" s="22"/>
      <c r="I26" s="22"/>
      <c r="J26" s="22"/>
      <c r="K26" s="22"/>
      <c r="L26" s="22"/>
      <c r="M26" s="22"/>
    </row>
    <row r="27" spans="1:13" ht="30" customHeight="1">
      <c r="A27" s="21">
        <v>16</v>
      </c>
      <c r="B27" s="24"/>
      <c r="C27" s="25"/>
      <c r="D27" s="31"/>
      <c r="E27" s="22"/>
      <c r="F27" s="22"/>
      <c r="G27" s="22"/>
      <c r="H27" s="22"/>
      <c r="I27" s="22"/>
      <c r="J27" s="22"/>
      <c r="K27" s="22"/>
      <c r="L27" s="22"/>
      <c r="M27" s="22"/>
    </row>
    <row r="28" spans="1:13" ht="30" customHeight="1">
      <c r="A28" s="21">
        <v>17</v>
      </c>
      <c r="B28" s="24"/>
      <c r="C28" s="25"/>
      <c r="D28" s="31"/>
      <c r="E28" s="22"/>
      <c r="F28" s="22"/>
      <c r="G28" s="22"/>
      <c r="H28" s="22"/>
      <c r="I28" s="22"/>
      <c r="J28" s="22"/>
      <c r="K28" s="22"/>
      <c r="L28" s="22"/>
      <c r="M28" s="22"/>
    </row>
    <row r="29" spans="1:13" ht="30" customHeight="1">
      <c r="A29" s="21">
        <v>18</v>
      </c>
      <c r="B29" s="24"/>
      <c r="C29" s="25"/>
      <c r="D29" s="31"/>
      <c r="E29" s="22"/>
      <c r="F29" s="22"/>
      <c r="G29" s="22"/>
      <c r="H29" s="22"/>
      <c r="I29" s="22"/>
      <c r="J29" s="22"/>
      <c r="K29" s="22"/>
      <c r="L29" s="22"/>
      <c r="M29" s="22"/>
    </row>
    <row r="30" spans="1:13" ht="30" customHeight="1">
      <c r="A30" s="21">
        <v>19</v>
      </c>
      <c r="B30" s="24"/>
      <c r="C30" s="25"/>
      <c r="D30" s="31"/>
      <c r="E30" s="22"/>
      <c r="F30" s="22"/>
      <c r="G30" s="22"/>
      <c r="H30" s="22"/>
      <c r="I30" s="22"/>
      <c r="J30" s="22"/>
      <c r="K30" s="22"/>
      <c r="L30" s="22"/>
      <c r="M30" s="22"/>
    </row>
    <row r="31" spans="1:13" ht="30" customHeight="1">
      <c r="A31" s="21">
        <v>20</v>
      </c>
      <c r="B31" s="24"/>
      <c r="C31" s="25"/>
      <c r="D31" s="31"/>
      <c r="E31" s="22"/>
      <c r="F31" s="22"/>
      <c r="G31" s="22"/>
      <c r="H31" s="22"/>
      <c r="I31" s="22"/>
      <c r="J31" s="22"/>
      <c r="K31" s="22"/>
      <c r="L31" s="22"/>
      <c r="M31" s="22"/>
    </row>
    <row r="32" spans="1:13" ht="30" customHeight="1">
      <c r="A32" s="21">
        <v>21</v>
      </c>
      <c r="B32" s="24"/>
      <c r="C32" s="25"/>
      <c r="D32" s="31"/>
      <c r="E32" s="22"/>
      <c r="F32" s="22"/>
      <c r="G32" s="22"/>
      <c r="H32" s="22"/>
      <c r="I32" s="22"/>
      <c r="J32" s="22"/>
      <c r="K32" s="22"/>
      <c r="L32" s="22"/>
      <c r="M32" s="22"/>
    </row>
    <row r="33" spans="1:13" ht="30" customHeight="1">
      <c r="A33" s="21">
        <v>22</v>
      </c>
      <c r="B33" s="24"/>
      <c r="C33" s="25"/>
      <c r="D33" s="31"/>
      <c r="E33" s="22"/>
      <c r="F33" s="22"/>
      <c r="G33" s="22"/>
      <c r="H33" s="22"/>
      <c r="I33" s="22"/>
      <c r="J33" s="22"/>
      <c r="K33" s="22"/>
      <c r="L33" s="22"/>
      <c r="M33" s="22"/>
    </row>
    <row r="34" spans="1:13" ht="30" customHeight="1">
      <c r="A34" s="21">
        <v>23</v>
      </c>
      <c r="B34" s="24"/>
      <c r="C34" s="25"/>
      <c r="D34" s="31"/>
      <c r="E34" s="22"/>
      <c r="F34" s="22"/>
      <c r="G34" s="22"/>
      <c r="H34" s="22"/>
      <c r="I34" s="22"/>
      <c r="J34" s="22"/>
      <c r="K34" s="22"/>
      <c r="L34" s="22"/>
      <c r="M34" s="22"/>
    </row>
    <row r="35" spans="1:13" ht="30" customHeight="1">
      <c r="A35" s="21">
        <v>24</v>
      </c>
      <c r="B35" s="24"/>
      <c r="C35" s="25"/>
      <c r="D35" s="31"/>
      <c r="E35" s="22"/>
      <c r="F35" s="22"/>
      <c r="G35" s="22"/>
      <c r="H35" s="22"/>
      <c r="I35" s="22"/>
      <c r="J35" s="22"/>
      <c r="K35" s="22"/>
      <c r="L35" s="22"/>
      <c r="M35" s="22"/>
    </row>
    <row r="36" spans="1:13" ht="30" customHeight="1">
      <c r="A36" s="21">
        <v>25</v>
      </c>
      <c r="B36" s="24"/>
      <c r="C36" s="25"/>
      <c r="D36" s="31"/>
      <c r="E36" s="22"/>
      <c r="F36" s="22"/>
      <c r="G36" s="22"/>
      <c r="H36" s="22"/>
      <c r="I36" s="22"/>
      <c r="J36" s="22"/>
      <c r="K36" s="22"/>
      <c r="L36" s="22"/>
      <c r="M36" s="22"/>
    </row>
    <row r="37" spans="1:13" ht="30" customHeight="1">
      <c r="A37" s="21">
        <v>26</v>
      </c>
      <c r="B37" s="24"/>
      <c r="C37" s="25"/>
      <c r="D37" s="31"/>
      <c r="E37" s="22"/>
      <c r="F37" s="22"/>
      <c r="G37" s="22"/>
      <c r="H37" s="22"/>
      <c r="I37" s="22"/>
      <c r="J37" s="22"/>
      <c r="K37" s="22"/>
      <c r="L37" s="22"/>
      <c r="M37" s="22"/>
    </row>
    <row r="38" spans="1:13" ht="30" customHeight="1">
      <c r="A38" s="21">
        <v>27</v>
      </c>
      <c r="B38" s="24"/>
      <c r="C38" s="25"/>
      <c r="D38" s="31"/>
      <c r="E38" s="22"/>
      <c r="F38" s="22"/>
      <c r="G38" s="22"/>
      <c r="H38" s="22"/>
      <c r="I38" s="22"/>
      <c r="J38" s="22"/>
      <c r="K38" s="22"/>
      <c r="L38" s="22"/>
      <c r="M38" s="22"/>
    </row>
    <row r="39" spans="1:13" ht="30" customHeight="1">
      <c r="A39" s="21">
        <v>28</v>
      </c>
      <c r="B39" s="24"/>
      <c r="C39" s="25"/>
      <c r="D39" s="31"/>
      <c r="E39" s="22"/>
      <c r="F39" s="22"/>
      <c r="G39" s="22"/>
      <c r="H39" s="22"/>
      <c r="I39" s="22"/>
      <c r="J39" s="22"/>
      <c r="K39" s="22"/>
      <c r="L39" s="22"/>
      <c r="M39" s="22"/>
    </row>
    <row r="40" spans="1:13" ht="30" customHeight="1">
      <c r="A40" s="21">
        <v>29</v>
      </c>
      <c r="B40" s="24"/>
      <c r="C40" s="25"/>
      <c r="D40" s="31"/>
      <c r="E40" s="22"/>
      <c r="F40" s="22"/>
      <c r="G40" s="22"/>
      <c r="H40" s="22"/>
      <c r="I40" s="22"/>
      <c r="J40" s="22"/>
      <c r="K40" s="22"/>
      <c r="L40" s="22"/>
      <c r="M40" s="22"/>
    </row>
    <row r="41" spans="1:13" ht="30" customHeight="1">
      <c r="A41" s="21">
        <v>30</v>
      </c>
      <c r="B41" s="24"/>
      <c r="C41" s="25"/>
      <c r="D41" s="31"/>
      <c r="E41" s="22"/>
      <c r="F41" s="22"/>
      <c r="G41" s="22"/>
      <c r="H41" s="22"/>
      <c r="I41" s="22"/>
      <c r="J41" s="22"/>
      <c r="K41" s="22"/>
      <c r="L41" s="22"/>
      <c r="M41" s="22"/>
    </row>
    <row r="42" spans="1:13" ht="30" customHeight="1">
      <c r="A42" s="21">
        <v>31</v>
      </c>
      <c r="B42" s="24"/>
      <c r="C42" s="25"/>
      <c r="D42" s="31"/>
      <c r="E42" s="22"/>
      <c r="F42" s="22"/>
      <c r="G42" s="22"/>
      <c r="H42" s="22"/>
      <c r="I42" s="22"/>
      <c r="J42" s="22"/>
      <c r="K42" s="22"/>
      <c r="L42" s="22"/>
      <c r="M42" s="22"/>
    </row>
    <row r="43" spans="1:13" ht="30" customHeight="1">
      <c r="A43" s="21">
        <v>32</v>
      </c>
      <c r="B43" s="24"/>
      <c r="C43" s="25"/>
      <c r="D43" s="21"/>
      <c r="E43" s="22"/>
      <c r="F43" s="22"/>
      <c r="G43" s="22"/>
      <c r="H43" s="22"/>
      <c r="I43" s="22"/>
      <c r="J43" s="22"/>
      <c r="K43" s="22"/>
      <c r="L43" s="22"/>
      <c r="M43" s="22"/>
    </row>
    <row r="44" spans="1:13" ht="30" customHeight="1">
      <c r="A44" s="21">
        <v>33</v>
      </c>
      <c r="B44" s="24"/>
      <c r="C44" s="25"/>
      <c r="D44" s="21"/>
      <c r="E44" s="22"/>
      <c r="F44" s="22"/>
      <c r="G44" s="22"/>
      <c r="H44" s="22"/>
      <c r="I44" s="22"/>
      <c r="J44" s="22"/>
      <c r="K44" s="22"/>
      <c r="L44" s="22"/>
      <c r="M44" s="22"/>
    </row>
    <row r="45" spans="1:13" ht="30" customHeight="1">
      <c r="A45" s="21">
        <v>34</v>
      </c>
      <c r="B45" s="24"/>
      <c r="C45" s="25"/>
      <c r="D45" s="21"/>
      <c r="E45" s="22"/>
      <c r="F45" s="22"/>
      <c r="G45" s="22"/>
      <c r="H45" s="22"/>
      <c r="I45" s="22"/>
      <c r="J45" s="22"/>
      <c r="K45" s="22"/>
      <c r="L45" s="22"/>
      <c r="M45" s="22"/>
    </row>
    <row r="46" spans="1:13" ht="30" customHeight="1">
      <c r="A46" s="21">
        <v>35</v>
      </c>
      <c r="B46" s="24"/>
      <c r="C46" s="25"/>
      <c r="D46" s="21"/>
      <c r="E46" s="22"/>
      <c r="F46" s="22"/>
      <c r="G46" s="22"/>
      <c r="H46" s="22"/>
      <c r="I46" s="22"/>
      <c r="J46" s="22"/>
      <c r="K46" s="22"/>
      <c r="L46" s="22"/>
      <c r="M46" s="22"/>
    </row>
    <row r="47" spans="1:13" ht="30" customHeight="1">
      <c r="A47" s="21">
        <v>36</v>
      </c>
      <c r="B47" s="24"/>
      <c r="C47" s="25"/>
      <c r="D47" s="21"/>
      <c r="E47" s="22"/>
      <c r="F47" s="22"/>
      <c r="G47" s="22"/>
      <c r="H47" s="22"/>
      <c r="I47" s="22"/>
      <c r="J47" s="22"/>
      <c r="K47" s="22"/>
      <c r="L47" s="22"/>
      <c r="M47" s="22"/>
    </row>
    <row r="48" spans="1:13" ht="30" customHeight="1">
      <c r="A48" s="21">
        <v>37</v>
      </c>
      <c r="B48" s="24"/>
      <c r="C48" s="25"/>
      <c r="D48" s="21"/>
      <c r="E48" s="22"/>
      <c r="F48" s="22"/>
      <c r="G48" s="22"/>
      <c r="H48" s="22"/>
      <c r="I48" s="22"/>
      <c r="J48" s="22"/>
      <c r="K48" s="22"/>
      <c r="L48" s="22"/>
      <c r="M48" s="22"/>
    </row>
    <row r="49" spans="1:13" ht="30" customHeight="1">
      <c r="A49" s="21">
        <v>38</v>
      </c>
      <c r="B49" s="24"/>
      <c r="C49" s="25"/>
      <c r="D49" s="21"/>
      <c r="E49" s="22"/>
      <c r="F49" s="22"/>
      <c r="G49" s="22"/>
      <c r="H49" s="22"/>
      <c r="I49" s="22"/>
      <c r="J49" s="22"/>
      <c r="K49" s="22"/>
      <c r="L49" s="22"/>
      <c r="M49" s="22"/>
    </row>
    <row r="50" spans="1:13" ht="30" customHeight="1">
      <c r="A50" s="21">
        <v>39</v>
      </c>
      <c r="B50" s="24"/>
      <c r="C50" s="25"/>
      <c r="D50" s="21"/>
      <c r="E50" s="22"/>
      <c r="F50" s="22"/>
      <c r="G50" s="22"/>
      <c r="H50" s="22"/>
      <c r="I50" s="22"/>
      <c r="J50" s="22"/>
      <c r="K50" s="22"/>
      <c r="L50" s="22"/>
      <c r="M50" s="22"/>
    </row>
    <row r="51" spans="1:13" ht="30" customHeight="1">
      <c r="A51" s="21">
        <v>40</v>
      </c>
      <c r="B51" s="24"/>
      <c r="C51" s="25"/>
      <c r="D51" s="21"/>
      <c r="E51" s="22"/>
      <c r="F51" s="22"/>
      <c r="G51" s="22"/>
      <c r="H51" s="22"/>
      <c r="I51" s="22"/>
      <c r="J51" s="22"/>
      <c r="K51" s="22"/>
      <c r="L51" s="22"/>
      <c r="M51" s="22"/>
    </row>
    <row r="52" spans="1:13" ht="30" customHeight="1">
      <c r="A52" s="21">
        <v>41</v>
      </c>
      <c r="B52" s="24"/>
      <c r="C52" s="25"/>
      <c r="D52" s="21"/>
      <c r="E52" s="22"/>
      <c r="F52" s="22"/>
      <c r="G52" s="22"/>
      <c r="H52" s="22"/>
      <c r="I52" s="22"/>
      <c r="J52" s="22"/>
      <c r="K52" s="22"/>
      <c r="L52" s="22"/>
      <c r="M52" s="22"/>
    </row>
    <row r="53" spans="1:13" ht="30" customHeight="1">
      <c r="A53" s="21">
        <v>42</v>
      </c>
      <c r="B53" s="24"/>
      <c r="C53" s="25"/>
      <c r="D53" s="21"/>
      <c r="E53" s="22"/>
      <c r="F53" s="22"/>
      <c r="G53" s="22"/>
      <c r="H53" s="22"/>
      <c r="I53" s="22"/>
      <c r="J53" s="22"/>
      <c r="K53" s="22"/>
      <c r="L53" s="22"/>
      <c r="M53" s="22"/>
    </row>
    <row r="54" spans="1:13" ht="30" customHeight="1">
      <c r="A54" s="21">
        <v>43</v>
      </c>
      <c r="B54" s="24"/>
      <c r="C54" s="25"/>
      <c r="D54" s="21"/>
      <c r="E54" s="22"/>
      <c r="F54" s="22"/>
      <c r="G54" s="22"/>
      <c r="H54" s="22"/>
      <c r="I54" s="22"/>
      <c r="J54" s="22"/>
      <c r="K54" s="22"/>
      <c r="L54" s="22"/>
      <c r="M54" s="22"/>
    </row>
    <row r="55" spans="1:13" ht="30" customHeight="1">
      <c r="A55" s="21">
        <v>44</v>
      </c>
      <c r="B55" s="24"/>
      <c r="C55" s="25"/>
      <c r="D55" s="21"/>
      <c r="E55" s="22"/>
      <c r="F55" s="22"/>
      <c r="G55" s="22"/>
      <c r="H55" s="22"/>
      <c r="I55" s="22"/>
      <c r="J55" s="22"/>
      <c r="K55" s="22"/>
      <c r="L55" s="22"/>
      <c r="M55" s="22"/>
    </row>
    <row r="56" spans="1:13" ht="30" customHeight="1">
      <c r="A56" s="21">
        <v>45</v>
      </c>
      <c r="B56" s="24"/>
      <c r="C56" s="25"/>
      <c r="D56" s="21"/>
      <c r="E56" s="22"/>
      <c r="F56" s="22"/>
      <c r="G56" s="22"/>
      <c r="H56" s="22"/>
      <c r="I56" s="22"/>
      <c r="J56" s="22"/>
      <c r="K56" s="22"/>
      <c r="L56" s="22"/>
      <c r="M56" s="22"/>
    </row>
    <row r="57" spans="1:13" ht="30" customHeight="1">
      <c r="A57" s="21">
        <v>46</v>
      </c>
      <c r="B57" s="24"/>
      <c r="C57" s="25"/>
      <c r="D57" s="21"/>
      <c r="E57" s="22"/>
      <c r="F57" s="22"/>
      <c r="G57" s="22"/>
      <c r="H57" s="22"/>
      <c r="I57" s="22"/>
      <c r="J57" s="22"/>
      <c r="K57" s="22"/>
      <c r="L57" s="22"/>
      <c r="M57" s="22"/>
    </row>
    <row r="58" spans="1:13" ht="30" customHeight="1">
      <c r="A58" s="21">
        <v>47</v>
      </c>
      <c r="B58" s="24"/>
      <c r="C58" s="25"/>
      <c r="D58" s="21"/>
      <c r="E58" s="22"/>
      <c r="F58" s="22"/>
      <c r="G58" s="22"/>
      <c r="H58" s="22"/>
      <c r="I58" s="22"/>
      <c r="J58" s="22"/>
      <c r="K58" s="22"/>
      <c r="L58" s="22"/>
      <c r="M58" s="22"/>
    </row>
    <row r="59" spans="1:13" ht="30" customHeight="1">
      <c r="A59" s="21">
        <v>48</v>
      </c>
      <c r="B59" s="24"/>
      <c r="C59" s="25"/>
      <c r="D59" s="21"/>
      <c r="E59" s="22"/>
      <c r="F59" s="22"/>
      <c r="G59" s="22"/>
      <c r="H59" s="22"/>
      <c r="I59" s="22"/>
      <c r="J59" s="22"/>
      <c r="K59" s="22"/>
      <c r="L59" s="22"/>
      <c r="M59" s="22"/>
    </row>
    <row r="60" spans="1:13" ht="30" customHeight="1">
      <c r="A60" s="21">
        <v>49</v>
      </c>
      <c r="B60" s="24"/>
      <c r="C60" s="25"/>
      <c r="D60" s="21"/>
      <c r="E60" s="22"/>
      <c r="F60" s="22"/>
      <c r="G60" s="22"/>
      <c r="H60" s="22"/>
      <c r="I60" s="22"/>
      <c r="J60" s="22"/>
      <c r="K60" s="22"/>
      <c r="L60" s="22"/>
      <c r="M60" s="22"/>
    </row>
    <row r="61" spans="1:13" ht="30" customHeight="1">
      <c r="A61" s="21">
        <v>50</v>
      </c>
      <c r="B61" s="24"/>
      <c r="C61" s="25"/>
      <c r="D61" s="21"/>
      <c r="E61" s="22"/>
      <c r="F61" s="22"/>
      <c r="G61" s="22"/>
      <c r="H61" s="22"/>
      <c r="I61" s="22"/>
      <c r="J61" s="22"/>
      <c r="K61" s="22"/>
      <c r="L61" s="22"/>
      <c r="M61" s="22"/>
    </row>
    <row r="65" spans="2:3" ht="15" customHeight="1"/>
    <row r="67" spans="2:3" ht="20.100000000000001" customHeight="1">
      <c r="B67" s="1" t="s">
        <v>14</v>
      </c>
    </row>
    <row r="68" spans="2:3" ht="15" customHeight="1">
      <c r="B68" s="26"/>
    </row>
    <row r="69" spans="2:3" ht="33.75" customHeight="1">
      <c r="B69" s="13" t="s">
        <v>30</v>
      </c>
    </row>
    <row r="70" spans="2:3" ht="15" customHeight="1">
      <c r="B70" s="27"/>
    </row>
    <row r="71" spans="2:3" ht="20.100000000000001" customHeight="1">
      <c r="B71" s="4"/>
      <c r="C71" s="28"/>
    </row>
  </sheetData>
  <mergeCells count="18">
    <mergeCell ref="B8:B9"/>
    <mergeCell ref="B10:D10"/>
    <mergeCell ref="B11:D11"/>
    <mergeCell ref="L6:M6"/>
    <mergeCell ref="K8:M8"/>
    <mergeCell ref="E9:G9"/>
    <mergeCell ref="H9:J9"/>
    <mergeCell ref="K9:M9"/>
    <mergeCell ref="A1:J1"/>
    <mergeCell ref="A2:J2"/>
    <mergeCell ref="A4:J4"/>
    <mergeCell ref="A8:A11"/>
    <mergeCell ref="C6:E6"/>
    <mergeCell ref="I6:J6"/>
    <mergeCell ref="E8:G8"/>
    <mergeCell ref="H8:J8"/>
    <mergeCell ref="C8:C9"/>
    <mergeCell ref="D8:D9"/>
  </mergeCells>
  <pageMargins left="0.38" right="0.28000000000000003" top="0.74803149606299202" bottom="0.74803149606299202" header="0.31496062992126" footer="0.31496062992126"/>
  <pageSetup paperSize="9" scale="51" orientation="landscape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C1:N105"/>
  <sheetViews>
    <sheetView showGridLines="0" tabSelected="1" topLeftCell="A2" workbookViewId="0">
      <selection activeCell="P17" sqref="P17"/>
    </sheetView>
  </sheetViews>
  <sheetFormatPr defaultRowHeight="15" zeroHeight="1"/>
  <cols>
    <col min="1" max="1" width="9" style="1" customWidth="1"/>
    <col min="2" max="2" width="14.85546875" style="1" customWidth="1"/>
    <col min="3" max="3" width="18.28515625" style="1" customWidth="1"/>
    <col min="4" max="4" width="1.28515625" style="1" customWidth="1"/>
    <col min="5" max="5" width="2.85546875" style="1" customWidth="1"/>
    <col min="6" max="6" width="25.85546875" style="1" customWidth="1"/>
    <col min="7" max="7" width="5.7109375" style="1" customWidth="1"/>
    <col min="8" max="8" width="89.42578125" style="1" customWidth="1"/>
    <col min="9" max="9" width="7.85546875" style="1" hidden="1" customWidth="1"/>
    <col min="10" max="10" width="10.140625" style="1" hidden="1" customWidth="1"/>
    <col min="11" max="12" width="53.7109375" style="1" hidden="1" customWidth="1"/>
    <col min="13" max="13" width="2.140625" style="1" hidden="1" customWidth="1"/>
    <col min="14" max="14" width="4" style="1" hidden="1" customWidth="1"/>
    <col min="15" max="15" width="9.42578125" style="1" customWidth="1"/>
    <col min="16" max="17" width="9.140625" style="1" customWidth="1"/>
    <col min="18" max="16384" width="9.140625" style="1"/>
  </cols>
  <sheetData>
    <row r="1" spans="3:12"/>
    <row r="2" spans="3:12" ht="15.75">
      <c r="C2" s="87" t="str">
        <f>'REKOD PRESTASI KELAS'!$A$1</f>
        <v>SJK(C) LOK KHOON</v>
      </c>
      <c r="D2" s="87"/>
      <c r="E2" s="87"/>
      <c r="F2" s="87"/>
      <c r="G2" s="87"/>
      <c r="H2" s="87"/>
    </row>
    <row r="3" spans="3:12" ht="15.75">
      <c r="C3" s="87">
        <f>'REKOD PRESTASI KELAS'!$A$2</f>
        <v>0</v>
      </c>
      <c r="D3" s="87"/>
      <c r="E3" s="87"/>
      <c r="F3" s="87"/>
      <c r="G3" s="87"/>
      <c r="H3" s="87"/>
    </row>
    <row r="4" spans="3:12" ht="15.75">
      <c r="C4" s="3"/>
      <c r="D4" s="3"/>
      <c r="E4" s="3"/>
      <c r="F4" s="3"/>
      <c r="G4" s="3"/>
      <c r="H4" s="3"/>
    </row>
    <row r="5" spans="3:12" ht="15.75">
      <c r="C5" s="87" t="str">
        <f>'REKOD PRESTASI KELAS'!$A$4</f>
        <v>PENTAKSIRAN  MATA PELAJARAN BAHASA MALAYSIA TAHUN 5</v>
      </c>
      <c r="D5" s="87"/>
      <c r="E5" s="87"/>
      <c r="F5" s="87"/>
      <c r="G5" s="87"/>
      <c r="H5" s="87"/>
    </row>
    <row r="6" spans="3:12" ht="15.75">
      <c r="C6" s="4"/>
      <c r="D6" s="4"/>
      <c r="E6" s="4"/>
    </row>
    <row r="7" spans="3:12" ht="15.75">
      <c r="C7" s="4"/>
      <c r="D7" s="4"/>
      <c r="E7" s="4"/>
    </row>
    <row r="8" spans="3:12">
      <c r="I8" s="43">
        <v>1</v>
      </c>
      <c r="K8" s="1" t="str">
        <f>'REKOD PRESTASI KELAS'!B12</f>
        <v>LIM SI SEAN</v>
      </c>
      <c r="L8" s="1" t="str">
        <f>IF(K8=0,"",K8)</f>
        <v>LIM SI SEAN</v>
      </c>
    </row>
    <row r="9" spans="3:12" ht="15.75">
      <c r="C9" s="1" t="s">
        <v>5</v>
      </c>
      <c r="E9" s="1" t="s">
        <v>4</v>
      </c>
      <c r="F9" s="88" t="str">
        <f>VLOOKUP($I$8,'REKOD PRESTASI KELAS'!$A$12:$J$61,2)</f>
        <v>LIM SI SEAN</v>
      </c>
      <c r="G9" s="88"/>
      <c r="H9" s="88"/>
      <c r="I9" s="3" t="e">
        <f>VLOOKUP($I$8,#REF!,16)</f>
        <v>#REF!</v>
      </c>
      <c r="K9" s="1" t="str">
        <f>'REKOD PRESTASI KELAS'!B13</f>
        <v>SAW JIN CHENG</v>
      </c>
      <c r="L9" s="1" t="str">
        <f t="shared" ref="L9:L60" si="0">IF(K9=0,"",K9)</f>
        <v>SAW JIN CHENG</v>
      </c>
    </row>
    <row r="10" spans="3:12" ht="15.75">
      <c r="C10" s="1" t="s">
        <v>6</v>
      </c>
      <c r="E10" s="1" t="s">
        <v>4</v>
      </c>
      <c r="F10" s="88" t="str">
        <f>VLOOKUP($I$8,'REKOD PRESTASI KELAS'!$A$12:$J$61,3)</f>
        <v>K 123456</v>
      </c>
      <c r="G10" s="88"/>
      <c r="H10" s="88"/>
      <c r="K10" s="1" t="str">
        <f>'REKOD PRESTASI KELAS'!B14</f>
        <v>THAM JIA LE</v>
      </c>
      <c r="L10" s="1" t="str">
        <f t="shared" si="0"/>
        <v>THAM JIA LE</v>
      </c>
    </row>
    <row r="11" spans="3:12" ht="15.75">
      <c r="C11" s="1" t="s">
        <v>7</v>
      </c>
      <c r="E11" s="1" t="s">
        <v>4</v>
      </c>
      <c r="F11" s="88" t="str">
        <f>VLOOKUP($I$8,'REKOD PRESTASI KELAS'!$A$12:$J$61,4)</f>
        <v>L</v>
      </c>
      <c r="G11" s="88"/>
      <c r="H11" s="88"/>
      <c r="K11" s="1" t="str">
        <f>'REKOD PRESTASI KELAS'!B15</f>
        <v>LEE YEN NIE</v>
      </c>
      <c r="L11" s="1" t="str">
        <f t="shared" si="0"/>
        <v>LEE YEN NIE</v>
      </c>
    </row>
    <row r="12" spans="3:12" ht="15.75">
      <c r="C12" s="1" t="s">
        <v>8</v>
      </c>
      <c r="E12" s="1" t="s">
        <v>4</v>
      </c>
      <c r="F12" s="88">
        <f>'REKOD PRESTASI KELAS'!$I$6</f>
        <v>5</v>
      </c>
      <c r="G12" s="88"/>
      <c r="H12" s="88"/>
      <c r="K12" s="1">
        <f>'REKOD PRESTASI KELAS'!B16</f>
        <v>0</v>
      </c>
      <c r="L12" s="1" t="str">
        <f t="shared" si="0"/>
        <v/>
      </c>
    </row>
    <row r="13" spans="3:12" ht="15.75">
      <c r="C13" s="1" t="s">
        <v>19</v>
      </c>
      <c r="E13" s="1" t="s">
        <v>4</v>
      </c>
      <c r="F13" s="88" t="s">
        <v>117</v>
      </c>
      <c r="G13" s="88"/>
      <c r="H13" s="88"/>
      <c r="K13" s="1">
        <f>'REKOD PRESTASI KELAS'!B17</f>
        <v>0</v>
      </c>
      <c r="L13" s="1" t="str">
        <f t="shared" si="0"/>
        <v/>
      </c>
    </row>
    <row r="14" spans="3:12" ht="15.75">
      <c r="C14" s="1" t="s">
        <v>9</v>
      </c>
      <c r="E14" s="1" t="s">
        <v>4</v>
      </c>
      <c r="F14" s="98"/>
      <c r="G14" s="88"/>
      <c r="H14" s="88"/>
      <c r="K14" s="1">
        <f>'REKOD PRESTASI KELAS'!B18</f>
        <v>0</v>
      </c>
      <c r="L14" s="1" t="str">
        <f t="shared" si="0"/>
        <v/>
      </c>
    </row>
    <row r="15" spans="3:12" ht="22.5" customHeight="1">
      <c r="C15" s="5"/>
      <c r="D15" s="5"/>
      <c r="E15" s="5"/>
      <c r="K15" s="1">
        <f>'REKOD PRESTASI KELAS'!B19</f>
        <v>0</v>
      </c>
      <c r="L15" s="1" t="str">
        <f t="shared" si="0"/>
        <v/>
      </c>
    </row>
    <row r="16" spans="3:12" ht="15.75">
      <c r="C16" s="4"/>
      <c r="D16" s="4"/>
      <c r="E16" s="4"/>
      <c r="K16" s="1">
        <f>'REKOD PRESTASI KELAS'!B20</f>
        <v>0</v>
      </c>
      <c r="L16" s="1" t="str">
        <f t="shared" si="0"/>
        <v/>
      </c>
    </row>
    <row r="17" spans="3:12" ht="15.75">
      <c r="C17" s="41" t="s">
        <v>42</v>
      </c>
      <c r="D17" s="32"/>
      <c r="E17" s="32"/>
      <c r="F17" s="32"/>
      <c r="G17" s="32"/>
      <c r="H17" s="32"/>
      <c r="K17" s="1">
        <f>'REKOD PRESTASI KELAS'!B21</f>
        <v>0</v>
      </c>
      <c r="L17" s="1" t="str">
        <f t="shared" si="0"/>
        <v/>
      </c>
    </row>
    <row r="18" spans="3:12" ht="15.75" thickBot="1">
      <c r="F18" s="6"/>
      <c r="G18" s="6"/>
      <c r="H18" s="6"/>
      <c r="I18" s="6"/>
      <c r="K18" s="1">
        <f>'REKOD PRESTASI KELAS'!B22</f>
        <v>0</v>
      </c>
      <c r="L18" s="1" t="str">
        <f t="shared" si="0"/>
        <v/>
      </c>
    </row>
    <row r="19" spans="3:12" ht="15" customHeight="1">
      <c r="C19" s="95" t="s">
        <v>20</v>
      </c>
      <c r="D19" s="96"/>
      <c r="E19" s="96"/>
      <c r="F19" s="96"/>
      <c r="G19" s="96"/>
      <c r="H19" s="97"/>
      <c r="I19" s="6"/>
      <c r="K19" s="1">
        <f>'REKOD PRESTASI KELAS'!B23</f>
        <v>0</v>
      </c>
      <c r="L19" s="1" t="str">
        <f t="shared" si="0"/>
        <v/>
      </c>
    </row>
    <row r="20" spans="3:12" ht="15" customHeight="1">
      <c r="C20" s="111" t="s">
        <v>40</v>
      </c>
      <c r="D20" s="112"/>
      <c r="E20" s="113"/>
      <c r="F20" s="2" t="s">
        <v>43</v>
      </c>
      <c r="G20" s="114" t="s">
        <v>13</v>
      </c>
      <c r="H20" s="115"/>
      <c r="I20" s="6"/>
      <c r="K20" s="1">
        <f>'REKOD PRESTASI KELAS'!B24</f>
        <v>0</v>
      </c>
      <c r="L20" s="1" t="str">
        <f t="shared" si="0"/>
        <v/>
      </c>
    </row>
    <row r="21" spans="3:12" ht="15" customHeight="1">
      <c r="C21" s="99" t="s">
        <v>24</v>
      </c>
      <c r="D21" s="100"/>
      <c r="E21" s="101"/>
      <c r="F21" s="108">
        <f>VLOOKUP($I$8,'REKOD PRESTASI KELAS'!$A$5:$N$56,5)</f>
        <v>4</v>
      </c>
      <c r="G21" s="89" t="str">
        <f>VLOOKUP(F21,'DATA PERNYATAAN BAND'!A5:B10,2)</f>
        <v>Memberikan respons dengan betul terhadap ragam ayat dan pelbagai jenis ayat yang diperdengarkan pada tahap kukuh.</v>
      </c>
      <c r="H21" s="90"/>
      <c r="I21" s="6"/>
      <c r="K21" s="1">
        <f>'REKOD PRESTASI KELAS'!B25</f>
        <v>0</v>
      </c>
      <c r="L21" s="1" t="str">
        <f t="shared" si="0"/>
        <v/>
      </c>
    </row>
    <row r="22" spans="3:12" ht="33" customHeight="1">
      <c r="C22" s="102"/>
      <c r="D22" s="103"/>
      <c r="E22" s="104"/>
      <c r="F22" s="109"/>
      <c r="G22" s="91"/>
      <c r="H22" s="92"/>
      <c r="I22" s="6"/>
      <c r="K22" s="1">
        <f>'REKOD PRESTASI KELAS'!B26</f>
        <v>0</v>
      </c>
      <c r="L22" s="1" t="str">
        <f t="shared" si="0"/>
        <v/>
      </c>
    </row>
    <row r="23" spans="3:12" ht="15" customHeight="1">
      <c r="C23" s="105"/>
      <c r="D23" s="106"/>
      <c r="E23" s="107"/>
      <c r="F23" s="110"/>
      <c r="G23" s="93"/>
      <c r="H23" s="94"/>
      <c r="I23" s="6"/>
      <c r="K23" s="1">
        <f>'REKOD PRESTASI KELAS'!B27</f>
        <v>0</v>
      </c>
      <c r="L23" s="1" t="str">
        <f t="shared" si="0"/>
        <v/>
      </c>
    </row>
    <row r="24" spans="3:12" ht="15" customHeight="1">
      <c r="C24" s="99" t="s">
        <v>25</v>
      </c>
      <c r="D24" s="100"/>
      <c r="E24" s="101"/>
      <c r="F24" s="108">
        <f>VLOOKUP($I$8,'REKOD PRESTASI KELAS'!$A$5:$N$56,6)</f>
        <v>4</v>
      </c>
      <c r="G24" s="89" t="str">
        <f>VLOOKUP(F24,'DATA PERNYATAAN BAND'!A15:B20,2)</f>
        <v xml:space="preserve">Berkomunikasi secara bertatasusila  bagi menyatakan  permintaan;  memperoleh dan menyampaikan  maklumat;  dan mengemukakan pendapat pada tahap kukuh.  </v>
      </c>
      <c r="H24" s="90"/>
      <c r="I24" s="6"/>
      <c r="K24" s="1">
        <f>'REKOD PRESTASI KELAS'!B28</f>
        <v>0</v>
      </c>
      <c r="L24" s="1" t="str">
        <f t="shared" si="0"/>
        <v/>
      </c>
    </row>
    <row r="25" spans="3:12" ht="33" customHeight="1">
      <c r="C25" s="102"/>
      <c r="D25" s="103"/>
      <c r="E25" s="104"/>
      <c r="F25" s="109"/>
      <c r="G25" s="91"/>
      <c r="H25" s="92"/>
      <c r="I25" s="6"/>
      <c r="K25" s="1">
        <f>'REKOD PRESTASI KELAS'!B29</f>
        <v>0</v>
      </c>
      <c r="L25" s="1" t="str">
        <f t="shared" si="0"/>
        <v/>
      </c>
    </row>
    <row r="26" spans="3:12" ht="15" customHeight="1">
      <c r="C26" s="105"/>
      <c r="D26" s="106"/>
      <c r="E26" s="107"/>
      <c r="F26" s="110"/>
      <c r="G26" s="93"/>
      <c r="H26" s="94"/>
      <c r="I26" s="6"/>
      <c r="K26" s="1">
        <f>'REKOD PRESTASI KELAS'!B30</f>
        <v>0</v>
      </c>
      <c r="L26" s="1" t="str">
        <f t="shared" si="0"/>
        <v/>
      </c>
    </row>
    <row r="27" spans="3:12" ht="15" customHeight="1">
      <c r="C27" s="99" t="s">
        <v>26</v>
      </c>
      <c r="D27" s="100"/>
      <c r="E27" s="101"/>
      <c r="F27" s="108">
        <f>VLOOKUP($I$8,'REKOD PRESTASI KELAS'!$A$5:$N$56,7)</f>
        <v>4</v>
      </c>
      <c r="G27" s="89" t="str">
        <f>VLOOKUP(F27,'DATA PERNYATAAN BAND'!A25:B30,2)</f>
        <v>Menyampaikan cerita  dengan menggunakan gaya bahasa yang sesuai, sebutan yang jelas dan intonasi yang betul  pada tahap kukuh.</v>
      </c>
      <c r="H27" s="90"/>
      <c r="I27" s="6"/>
      <c r="K27" s="1">
        <f>'REKOD PRESTASI KELAS'!B31</f>
        <v>0</v>
      </c>
      <c r="L27" s="1" t="str">
        <f t="shared" si="0"/>
        <v/>
      </c>
    </row>
    <row r="28" spans="3:12" ht="33" customHeight="1">
      <c r="C28" s="102"/>
      <c r="D28" s="103"/>
      <c r="E28" s="104"/>
      <c r="F28" s="109"/>
      <c r="G28" s="91"/>
      <c r="H28" s="92"/>
      <c r="I28" s="6"/>
      <c r="K28" s="1">
        <f>'REKOD PRESTASI KELAS'!B32</f>
        <v>0</v>
      </c>
      <c r="L28" s="1" t="str">
        <f t="shared" si="0"/>
        <v/>
      </c>
    </row>
    <row r="29" spans="3:12" ht="15" customHeight="1">
      <c r="C29" s="105"/>
      <c r="D29" s="106"/>
      <c r="E29" s="107"/>
      <c r="F29" s="110"/>
      <c r="G29" s="93"/>
      <c r="H29" s="94"/>
      <c r="I29" s="6"/>
      <c r="K29" s="1">
        <f>'REKOD PRESTASI KELAS'!B33</f>
        <v>0</v>
      </c>
      <c r="L29" s="1" t="str">
        <f t="shared" si="0"/>
        <v/>
      </c>
    </row>
    <row r="30" spans="3:12" ht="15" customHeight="1">
      <c r="C30" s="116" t="s">
        <v>21</v>
      </c>
      <c r="D30" s="117"/>
      <c r="E30" s="117"/>
      <c r="F30" s="117"/>
      <c r="G30" s="117"/>
      <c r="H30" s="118"/>
      <c r="I30" s="6"/>
      <c r="K30" s="1">
        <f>'REKOD PRESTASI KELAS'!B34</f>
        <v>0</v>
      </c>
      <c r="L30" s="1" t="str">
        <f t="shared" si="0"/>
        <v/>
      </c>
    </row>
    <row r="31" spans="3:12" ht="15" customHeight="1">
      <c r="C31" s="99" t="s">
        <v>41</v>
      </c>
      <c r="D31" s="100"/>
      <c r="E31" s="101"/>
      <c r="F31" s="108">
        <f>VLOOKUP($I$8,'REKOD PRESTASI KELAS'!$A$5:$N$56,8)</f>
        <v>4</v>
      </c>
      <c r="G31" s="89" t="str">
        <f>VLOOKUP(F31,'DATA PERNYATAAN BAND'!A35:B40,2)</f>
        <v>Membaca dan memahami ayat  yang mengandungi perkataan berimbuhan pinjaman;  dan   pelbagai jenis ayat  dengan betul pada tahap kukuh.</v>
      </c>
      <c r="H31" s="90"/>
      <c r="I31" s="6"/>
      <c r="K31" s="1">
        <f>'REKOD PRESTASI KELAS'!B35</f>
        <v>0</v>
      </c>
      <c r="L31" s="1" t="str">
        <f t="shared" si="0"/>
        <v/>
      </c>
    </row>
    <row r="32" spans="3:12" ht="33" customHeight="1">
      <c r="C32" s="102"/>
      <c r="D32" s="103"/>
      <c r="E32" s="104"/>
      <c r="F32" s="109"/>
      <c r="G32" s="91"/>
      <c r="H32" s="92"/>
      <c r="I32" s="6"/>
      <c r="K32" s="1">
        <f>'REKOD PRESTASI KELAS'!B36</f>
        <v>0</v>
      </c>
      <c r="L32" s="1" t="str">
        <f t="shared" si="0"/>
        <v/>
      </c>
    </row>
    <row r="33" spans="3:12" ht="15" customHeight="1">
      <c r="C33" s="105"/>
      <c r="D33" s="106"/>
      <c r="E33" s="107"/>
      <c r="F33" s="110"/>
      <c r="G33" s="93"/>
      <c r="H33" s="94"/>
      <c r="K33" s="1">
        <f>'REKOD PRESTASI KELAS'!B37</f>
        <v>0</v>
      </c>
      <c r="L33" s="1" t="str">
        <f t="shared" si="0"/>
        <v/>
      </c>
    </row>
    <row r="34" spans="3:12" ht="15" customHeight="1">
      <c r="C34" s="119" t="s">
        <v>25</v>
      </c>
      <c r="D34" s="120"/>
      <c r="E34" s="121"/>
      <c r="F34" s="108">
        <f>VLOOKUP($I$8,'REKOD PRESTASI KELAS'!$A$5:$N$56,9)</f>
        <v>5</v>
      </c>
      <c r="G34" s="89" t="str">
        <f>VLOOKUP(F34,'DATA PERNYATAAN BAND'!A45:B50,2)</f>
        <v>Membaca dan memahami maklumat untuk  membuat  ulasan; keputusan dengan tepat  pada tahap   terperinci.</v>
      </c>
      <c r="H34" s="90"/>
      <c r="K34" s="1">
        <f>'REKOD PRESTASI KELAS'!B38</f>
        <v>0</v>
      </c>
      <c r="L34" s="1" t="str">
        <f t="shared" si="0"/>
        <v/>
      </c>
    </row>
    <row r="35" spans="3:12" ht="20.100000000000001" customHeight="1">
      <c r="C35" s="122"/>
      <c r="D35" s="123"/>
      <c r="E35" s="124"/>
      <c r="F35" s="109"/>
      <c r="G35" s="91"/>
      <c r="H35" s="92"/>
      <c r="K35" s="1">
        <f>'REKOD PRESTASI KELAS'!B39</f>
        <v>0</v>
      </c>
      <c r="L35" s="1" t="str">
        <f t="shared" si="0"/>
        <v/>
      </c>
    </row>
    <row r="36" spans="3:12" ht="15" customHeight="1">
      <c r="C36" s="125"/>
      <c r="D36" s="126"/>
      <c r="E36" s="127"/>
      <c r="F36" s="110"/>
      <c r="G36" s="93"/>
      <c r="H36" s="94"/>
      <c r="K36" s="1">
        <f>'REKOD PRESTASI KELAS'!B40</f>
        <v>0</v>
      </c>
      <c r="L36" s="1" t="str">
        <f t="shared" si="0"/>
        <v/>
      </c>
    </row>
    <row r="37" spans="3:12" ht="15" customHeight="1">
      <c r="C37" s="119" t="s">
        <v>26</v>
      </c>
      <c r="D37" s="120"/>
      <c r="E37" s="120"/>
      <c r="F37" s="108">
        <f>VLOOKUP($I$8,'REKOD PRESTASI KELAS'!$A$5:$N$56,10)</f>
        <v>6</v>
      </c>
      <c r="G37" s="89" t="str">
        <f>VLOOKUP(F37,'DATA PERNYATAAN BAND'!A55:B60,2)</f>
        <v>Membaca dan menaakul bahan untuk membanding beza dan memindahkan maklumat dengan betul; membaca bahan dan memahami secara kritis pada tahap sangat terperinci, konsisten, dan menjadi model teladan.</v>
      </c>
      <c r="H37" s="90"/>
      <c r="K37" s="1">
        <f>'REKOD PRESTASI KELAS'!B41</f>
        <v>0</v>
      </c>
      <c r="L37" s="1" t="str">
        <f t="shared" si="0"/>
        <v/>
      </c>
    </row>
    <row r="38" spans="3:12" ht="15" customHeight="1">
      <c r="C38" s="122"/>
      <c r="D38" s="123"/>
      <c r="E38" s="123"/>
      <c r="F38" s="109"/>
      <c r="G38" s="91"/>
      <c r="H38" s="92"/>
      <c r="K38" s="1">
        <f>'REKOD PRESTASI KELAS'!B42</f>
        <v>0</v>
      </c>
      <c r="L38" s="1" t="str">
        <f t="shared" si="0"/>
        <v/>
      </c>
    </row>
    <row r="39" spans="3:12" ht="15" customHeight="1">
      <c r="C39" s="125"/>
      <c r="D39" s="126"/>
      <c r="E39" s="126"/>
      <c r="F39" s="128"/>
      <c r="G39" s="93"/>
      <c r="H39" s="94"/>
      <c r="K39" s="1">
        <f>'REKOD PRESTASI KELAS'!B43</f>
        <v>0</v>
      </c>
      <c r="L39" s="1" t="str">
        <f t="shared" si="0"/>
        <v/>
      </c>
    </row>
    <row r="40" spans="3:12" ht="15" customHeight="1">
      <c r="C40" s="129" t="s">
        <v>22</v>
      </c>
      <c r="D40" s="130"/>
      <c r="E40" s="130"/>
      <c r="F40" s="130"/>
      <c r="G40" s="130"/>
      <c r="H40" s="131"/>
      <c r="K40" s="1">
        <f>'REKOD PRESTASI KELAS'!B44</f>
        <v>0</v>
      </c>
      <c r="L40" s="1" t="str">
        <f t="shared" si="0"/>
        <v/>
      </c>
    </row>
    <row r="41" spans="3:12" ht="24.75" customHeight="1">
      <c r="C41" s="99" t="s">
        <v>24</v>
      </c>
      <c r="D41" s="100"/>
      <c r="E41" s="101"/>
      <c r="F41" s="108">
        <f>VLOOKUP($I$8,'REKOD PRESTASI KELAS'!$A$5:$N$56,11)</f>
        <v>4</v>
      </c>
      <c r="G41" s="89" t="str">
        <f>VLOOKUP(F41,'DATA PERNYATAAN BAND'!A65:B70,2)</f>
        <v>Menulis ayat secara mekanis dengan betul dan tepat,menulis ayat yang mengandungi  kata ganda dan kata majmuk secara imlak dengan tepat,mengedit dan memurnikan hasil penulisan  pada tahap kukuh.</v>
      </c>
      <c r="H41" s="90"/>
      <c r="K41" s="1">
        <f>'REKOD PRESTASI KELAS'!B45</f>
        <v>0</v>
      </c>
      <c r="L41" s="1" t="str">
        <f t="shared" si="0"/>
        <v/>
      </c>
    </row>
    <row r="42" spans="3:12" ht="24.75" customHeight="1">
      <c r="C42" s="102"/>
      <c r="D42" s="103"/>
      <c r="E42" s="104"/>
      <c r="F42" s="109"/>
      <c r="G42" s="91"/>
      <c r="H42" s="92"/>
      <c r="K42" s="1">
        <f>'REKOD PRESTASI KELAS'!B46</f>
        <v>0</v>
      </c>
      <c r="L42" s="1" t="str">
        <f t="shared" si="0"/>
        <v/>
      </c>
    </row>
    <row r="43" spans="3:12" ht="24.75" customHeight="1">
      <c r="C43" s="105"/>
      <c r="D43" s="106"/>
      <c r="E43" s="107"/>
      <c r="F43" s="110"/>
      <c r="G43" s="93"/>
      <c r="H43" s="94"/>
      <c r="K43" s="1">
        <f>'REKOD PRESTASI KELAS'!B47</f>
        <v>0</v>
      </c>
      <c r="L43" s="1" t="str">
        <f t="shared" si="0"/>
        <v/>
      </c>
    </row>
    <row r="44" spans="3:12" ht="24.75" customHeight="1">
      <c r="C44" s="99" t="s">
        <v>25</v>
      </c>
      <c r="D44" s="100"/>
      <c r="E44" s="101"/>
      <c r="F44" s="108">
        <f>VLOOKUP($I$8,'REKOD PRESTASI KELAS'!$A$5:$N$56,12)</f>
        <v>5</v>
      </c>
      <c r="G44" s="89" t="str">
        <f>VLOOKUP(F44,'DATA PERNYATAAN BAND'!A75:B80,2)</f>
        <v>Menulis jawapan pemahaman, mencatat maklumat, membina kerangka dan menulis karangan; dan menulis ulasan yang betul  pada tahap terperinci.</v>
      </c>
      <c r="H44" s="90"/>
      <c r="K44" s="1">
        <f>'REKOD PRESTASI KELAS'!B48</f>
        <v>0</v>
      </c>
      <c r="L44" s="1" t="str">
        <f t="shared" si="0"/>
        <v/>
      </c>
    </row>
    <row r="45" spans="3:12" ht="24.75" customHeight="1">
      <c r="C45" s="102"/>
      <c r="D45" s="103"/>
      <c r="E45" s="104"/>
      <c r="F45" s="109"/>
      <c r="G45" s="91"/>
      <c r="H45" s="92"/>
      <c r="K45" s="1">
        <f>'REKOD PRESTASI KELAS'!B49</f>
        <v>0</v>
      </c>
      <c r="L45" s="1" t="str">
        <f t="shared" si="0"/>
        <v/>
      </c>
    </row>
    <row r="46" spans="3:12" ht="24.75" customHeight="1">
      <c r="C46" s="105"/>
      <c r="D46" s="106"/>
      <c r="E46" s="107"/>
      <c r="F46" s="110"/>
      <c r="G46" s="93"/>
      <c r="H46" s="94"/>
      <c r="K46" s="1">
        <f>'REKOD PRESTASI KELAS'!B50</f>
        <v>0</v>
      </c>
      <c r="L46" s="1" t="str">
        <f t="shared" si="0"/>
        <v/>
      </c>
    </row>
    <row r="47" spans="3:12" ht="24.75" customHeight="1">
      <c r="C47" s="99" t="s">
        <v>26</v>
      </c>
      <c r="D47" s="100"/>
      <c r="E47" s="101"/>
      <c r="F47" s="108">
        <f>VLOOKUP($I$8,'REKOD PRESTASI KELAS'!$A$5:$N$56,13)</f>
        <v>3</v>
      </c>
      <c r="G47" s="89" t="str">
        <f>VLOOKUP(F47,'DATA PERNYATAAN BAND'!A85:B90,2)</f>
        <v>Menulis teks untuk menyampaikan maklumat secara kohesi dan koheren dengan menggunakan bahasa yang santun, menghasilkan draf penulisan dan penulisan deskriptif dengan betul  pada tahap  sesuai.</v>
      </c>
      <c r="H47" s="90"/>
      <c r="K47" s="1">
        <f>'REKOD PRESTASI KELAS'!B51</f>
        <v>0</v>
      </c>
      <c r="L47" s="1" t="str">
        <f t="shared" si="0"/>
        <v/>
      </c>
    </row>
    <row r="48" spans="3:12" ht="24.75" customHeight="1">
      <c r="C48" s="102"/>
      <c r="D48" s="103"/>
      <c r="E48" s="104"/>
      <c r="F48" s="109"/>
      <c r="G48" s="91"/>
      <c r="H48" s="92"/>
      <c r="K48" s="1">
        <f>'REKOD PRESTASI KELAS'!B52</f>
        <v>0</v>
      </c>
      <c r="L48" s="1" t="str">
        <f t="shared" si="0"/>
        <v/>
      </c>
    </row>
    <row r="49" spans="3:12" ht="24.75" customHeight="1">
      <c r="C49" s="105"/>
      <c r="D49" s="106"/>
      <c r="E49" s="107"/>
      <c r="F49" s="110"/>
      <c r="G49" s="93"/>
      <c r="H49" s="94"/>
      <c r="K49" s="1">
        <f>'REKOD PRESTASI KELAS'!B53</f>
        <v>0</v>
      </c>
      <c r="L49" s="1" t="str">
        <f t="shared" si="0"/>
        <v/>
      </c>
    </row>
    <row r="50" spans="3:12" ht="24.75" customHeight="1">
      <c r="C50" s="12"/>
      <c r="D50" s="12"/>
      <c r="E50" s="12"/>
      <c r="F50" s="40"/>
      <c r="G50" s="40"/>
      <c r="H50" s="40"/>
      <c r="K50" s="1">
        <f>'REKOD PRESTASI KELAS'!B57</f>
        <v>0</v>
      </c>
      <c r="L50" s="1" t="str">
        <f t="shared" si="0"/>
        <v/>
      </c>
    </row>
    <row r="51" spans="3:12" ht="24.75" customHeight="1">
      <c r="C51" s="7"/>
      <c r="D51" s="7"/>
      <c r="E51" s="7"/>
      <c r="F51" s="8"/>
      <c r="G51" s="8"/>
      <c r="H51" s="9"/>
      <c r="K51" s="1">
        <f>'REKOD PRESTASI KELAS'!B58</f>
        <v>0</v>
      </c>
      <c r="L51" s="1" t="str">
        <f t="shared" si="0"/>
        <v/>
      </c>
    </row>
    <row r="52" spans="3:12" ht="15.75">
      <c r="C52" s="4" t="s">
        <v>12</v>
      </c>
      <c r="D52" s="4"/>
      <c r="E52" s="4"/>
      <c r="H52" s="10"/>
      <c r="K52" s="1">
        <f>'REKOD PRESTASI KELAS'!B59</f>
        <v>0</v>
      </c>
      <c r="L52" s="1" t="str">
        <f t="shared" si="0"/>
        <v/>
      </c>
    </row>
    <row r="53" spans="3:12" ht="15.75">
      <c r="C53" s="133" t="str">
        <f>'REKOD PRESTASI KELAS'!$C$6</f>
        <v>EN. MUHD AFFENDI</v>
      </c>
      <c r="D53" s="133"/>
      <c r="E53" s="133"/>
      <c r="F53" s="133"/>
      <c r="K53" s="1">
        <f>'REKOD PRESTASI KELAS'!B60</f>
        <v>0</v>
      </c>
      <c r="L53" s="1" t="str">
        <f t="shared" si="0"/>
        <v/>
      </c>
    </row>
    <row r="54" spans="3:12">
      <c r="C54" s="132" t="s">
        <v>18</v>
      </c>
      <c r="D54" s="132"/>
      <c r="E54" s="132"/>
      <c r="F54" s="132"/>
      <c r="G54" s="11"/>
      <c r="K54" s="1">
        <f>'REKOD PRESTASI KELAS'!B61</f>
        <v>0</v>
      </c>
      <c r="L54" s="1" t="str">
        <f t="shared" si="0"/>
        <v/>
      </c>
    </row>
    <row r="55" spans="3:12">
      <c r="K55" s="1">
        <f>'REKOD PRESTASI KELAS'!B58</f>
        <v>0</v>
      </c>
      <c r="L55" s="1" t="str">
        <f t="shared" si="0"/>
        <v/>
      </c>
    </row>
    <row r="56" spans="3:12">
      <c r="K56" s="1">
        <f>'REKOD PRESTASI KELAS'!B59</f>
        <v>0</v>
      </c>
      <c r="L56" s="1" t="str">
        <f t="shared" si="0"/>
        <v/>
      </c>
    </row>
    <row r="57" spans="3:12">
      <c r="K57" s="1">
        <f>'REKOD PRESTASI KELAS'!B60</f>
        <v>0</v>
      </c>
      <c r="L57" s="1" t="str">
        <f t="shared" si="0"/>
        <v/>
      </c>
    </row>
    <row r="58" spans="3:12">
      <c r="K58" s="1">
        <f>'REKOD PRESTASI KELAS'!B61</f>
        <v>0</v>
      </c>
      <c r="L58" s="1" t="str">
        <f t="shared" si="0"/>
        <v/>
      </c>
    </row>
    <row r="59" spans="3:12">
      <c r="K59" s="1">
        <f>'REKOD PRESTASI KELAS'!B60</f>
        <v>0</v>
      </c>
      <c r="L59" s="1" t="str">
        <f t="shared" si="0"/>
        <v/>
      </c>
    </row>
    <row r="60" spans="3:12">
      <c r="K60" s="1">
        <f>'REKOD PRESTASI KELAS'!B61</f>
        <v>0</v>
      </c>
      <c r="L60" s="1" t="str">
        <f t="shared" si="0"/>
        <v/>
      </c>
    </row>
    <row r="61" spans="3:12"/>
    <row r="62" spans="3:12" ht="15.75">
      <c r="C62" s="133" t="s">
        <v>17</v>
      </c>
      <c r="D62" s="133"/>
      <c r="E62" s="133"/>
      <c r="F62" s="133"/>
    </row>
    <row r="63" spans="3:12" ht="15" customHeight="1">
      <c r="C63" s="134" t="str">
        <f>'REKOD PRESTASI KELAS'!$B$69</f>
        <v>MAZLAN ISMAIL</v>
      </c>
      <c r="D63" s="134"/>
      <c r="E63" s="134"/>
      <c r="F63" s="134"/>
    </row>
    <row r="64" spans="3:12" ht="14.25" customHeight="1">
      <c r="C64" s="132" t="s">
        <v>53</v>
      </c>
      <c r="D64" s="132"/>
      <c r="E64" s="132"/>
      <c r="F64" s="132"/>
    </row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</sheetData>
  <mergeCells count="46">
    <mergeCell ref="F44:F46"/>
    <mergeCell ref="C53:F53"/>
    <mergeCell ref="C54:F54"/>
    <mergeCell ref="C63:F63"/>
    <mergeCell ref="C62:F62"/>
    <mergeCell ref="C40:H40"/>
    <mergeCell ref="G41:H43"/>
    <mergeCell ref="C41:E43"/>
    <mergeCell ref="F41:F43"/>
    <mergeCell ref="C44:E46"/>
    <mergeCell ref="C64:F64"/>
    <mergeCell ref="C47:E49"/>
    <mergeCell ref="F47:F49"/>
    <mergeCell ref="G44:H46"/>
    <mergeCell ref="G47:H49"/>
    <mergeCell ref="C34:E36"/>
    <mergeCell ref="F24:F26"/>
    <mergeCell ref="F27:F29"/>
    <mergeCell ref="F21:F23"/>
    <mergeCell ref="C37:E39"/>
    <mergeCell ref="F37:F39"/>
    <mergeCell ref="G37:H39"/>
    <mergeCell ref="F34:F36"/>
    <mergeCell ref="C20:E20"/>
    <mergeCell ref="G20:H20"/>
    <mergeCell ref="C31:E33"/>
    <mergeCell ref="F31:F33"/>
    <mergeCell ref="G24:H26"/>
    <mergeCell ref="G31:H33"/>
    <mergeCell ref="G34:H36"/>
    <mergeCell ref="C30:H30"/>
    <mergeCell ref="G27:H29"/>
    <mergeCell ref="F13:H13"/>
    <mergeCell ref="G21:H23"/>
    <mergeCell ref="F12:H12"/>
    <mergeCell ref="C19:H19"/>
    <mergeCell ref="F14:H14"/>
    <mergeCell ref="C24:E26"/>
    <mergeCell ref="C27:E29"/>
    <mergeCell ref="C21:E23"/>
    <mergeCell ref="C2:H2"/>
    <mergeCell ref="C3:H3"/>
    <mergeCell ref="C5:H5"/>
    <mergeCell ref="F9:H9"/>
    <mergeCell ref="F10:H10"/>
    <mergeCell ref="F11:H11"/>
  </mergeCells>
  <pageMargins left="0.7" right="0.7" top="0.75" bottom="0.75" header="0.3" footer="0.3"/>
  <pageSetup paperSize="9" scale="54" orientation="portrait" horizontalDpi="4294967293" vertic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2:S57"/>
  <sheetViews>
    <sheetView showGridLines="0" topLeftCell="L1" workbookViewId="0">
      <selection activeCell="M3" sqref="M3:S3"/>
    </sheetView>
  </sheetViews>
  <sheetFormatPr defaultColWidth="0" defaultRowHeight="15"/>
  <cols>
    <col min="1" max="11" width="0" hidden="1" customWidth="1"/>
    <col min="12" max="27" width="9.140625" customWidth="1"/>
  </cols>
  <sheetData>
    <row r="2" spans="2:19">
      <c r="B2" s="136" t="s">
        <v>20</v>
      </c>
      <c r="C2" s="136"/>
      <c r="D2" s="136"/>
      <c r="E2" s="137" t="s">
        <v>21</v>
      </c>
      <c r="F2" s="137"/>
      <c r="G2" s="137"/>
      <c r="H2" s="138" t="s">
        <v>22</v>
      </c>
      <c r="I2" s="138"/>
      <c r="J2" s="138"/>
      <c r="K2" s="138"/>
    </row>
    <row r="3" spans="2:19">
      <c r="B3" s="14" t="s">
        <v>24</v>
      </c>
      <c r="C3" t="s">
        <v>25</v>
      </c>
      <c r="D3" t="s">
        <v>26</v>
      </c>
      <c r="M3" s="139" t="s">
        <v>20</v>
      </c>
      <c r="N3" s="139"/>
      <c r="O3" s="139"/>
      <c r="P3" s="139"/>
      <c r="Q3" s="139"/>
      <c r="R3" s="139"/>
      <c r="S3" s="139"/>
    </row>
    <row r="4" spans="2:19">
      <c r="B4" s="14">
        <f>'REKOD PRESTASI KELAS'!E12</f>
        <v>4</v>
      </c>
      <c r="C4" s="14">
        <f>'REKOD PRESTASI KELAS'!E12</f>
        <v>4</v>
      </c>
      <c r="D4" s="14">
        <f>'REKOD PRESTASI KELAS'!G12</f>
        <v>4</v>
      </c>
      <c r="E4" s="14">
        <f>'REKOD PRESTASI KELAS'!H12</f>
        <v>4</v>
      </c>
      <c r="F4" s="14">
        <f>'REKOD PRESTASI KELAS'!I12</f>
        <v>5</v>
      </c>
      <c r="G4" s="14">
        <f>'REKOD PRESTASI KELAS'!J12</f>
        <v>6</v>
      </c>
      <c r="H4" s="14">
        <f>'REKOD PRESTASI KELAS'!K12</f>
        <v>4</v>
      </c>
      <c r="I4" s="14">
        <f>'REKOD PRESTASI KELAS'!L12</f>
        <v>5</v>
      </c>
      <c r="J4" s="14">
        <f>'REKOD PRESTASI KELAS'!M12</f>
        <v>3</v>
      </c>
      <c r="K4" s="14" t="e">
        <f>'REKOD PRESTASI KELAS'!#REF!</f>
        <v>#REF!</v>
      </c>
      <c r="M4" t="s">
        <v>46</v>
      </c>
      <c r="N4" s="42" t="s">
        <v>47</v>
      </c>
      <c r="O4" s="42" t="s">
        <v>48</v>
      </c>
      <c r="P4" s="42" t="s">
        <v>49</v>
      </c>
      <c r="Q4" s="42" t="s">
        <v>50</v>
      </c>
      <c r="R4" s="42" t="s">
        <v>51</v>
      </c>
      <c r="S4" s="42" t="s">
        <v>52</v>
      </c>
    </row>
    <row r="5" spans="2:19">
      <c r="B5" s="14">
        <f>'REKOD PRESTASI KELAS'!E13</f>
        <v>5</v>
      </c>
      <c r="C5" s="14">
        <f>'REKOD PRESTASI KELAS'!F13</f>
        <v>3</v>
      </c>
      <c r="D5" s="14">
        <f>'REKOD PRESTASI KELAS'!G13</f>
        <v>2</v>
      </c>
      <c r="E5" s="14">
        <f>'REKOD PRESTASI KELAS'!H13</f>
        <v>4</v>
      </c>
      <c r="F5" s="14">
        <f>'REKOD PRESTASI KELAS'!I13</f>
        <v>3</v>
      </c>
      <c r="G5" s="14">
        <f>'REKOD PRESTASI KELAS'!J13</f>
        <v>2</v>
      </c>
      <c r="H5" s="14">
        <f>'REKOD PRESTASI KELAS'!K13</f>
        <v>4</v>
      </c>
      <c r="I5" s="14">
        <f>'REKOD PRESTASI KELAS'!L13</f>
        <v>3</v>
      </c>
      <c r="J5" s="14">
        <f>'REKOD PRESTASI KELAS'!M13</f>
        <v>4</v>
      </c>
      <c r="K5" s="14" t="e">
        <f>'REKOD PRESTASI KELAS'!#REF!</f>
        <v>#REF!</v>
      </c>
      <c r="M5" t="s">
        <v>41</v>
      </c>
      <c r="N5">
        <f>COUNTIF(B4:B50,1)</f>
        <v>0</v>
      </c>
      <c r="O5">
        <f>COUNTIF(B4:B50,2)</f>
        <v>0</v>
      </c>
      <c r="P5">
        <f>COUNTIF(B4:B50,3)</f>
        <v>1</v>
      </c>
      <c r="Q5">
        <f>COUNTIF(B4:B50,4)</f>
        <v>1</v>
      </c>
      <c r="R5">
        <f>COUNTIF(B4:B50,5)</f>
        <v>1</v>
      </c>
      <c r="S5">
        <f>COUNTIF(B4:B50,6)</f>
        <v>1</v>
      </c>
    </row>
    <row r="6" spans="2:19">
      <c r="B6" s="14">
        <f>'REKOD PRESTASI KELAS'!E14</f>
        <v>6</v>
      </c>
      <c r="C6" s="14">
        <f>'REKOD PRESTASI KELAS'!F14</f>
        <v>3</v>
      </c>
      <c r="D6" s="14">
        <f>'REKOD PRESTASI KELAS'!G14</f>
        <v>4</v>
      </c>
      <c r="E6" s="14">
        <f>'REKOD PRESTASI KELAS'!H14</f>
        <v>3</v>
      </c>
      <c r="F6" s="14">
        <f>'REKOD PRESTASI KELAS'!I14</f>
        <v>4</v>
      </c>
      <c r="G6" s="14">
        <f>'REKOD PRESTASI KELAS'!J14</f>
        <v>5</v>
      </c>
      <c r="H6" s="14">
        <f>'REKOD PRESTASI KELAS'!K14</f>
        <v>3</v>
      </c>
      <c r="I6" s="14">
        <f>'REKOD PRESTASI KELAS'!L14</f>
        <v>4</v>
      </c>
      <c r="J6" s="14">
        <f>'REKOD PRESTASI KELAS'!M14</f>
        <v>3</v>
      </c>
      <c r="K6" s="14" t="e">
        <f>'REKOD PRESTASI KELAS'!#REF!</f>
        <v>#REF!</v>
      </c>
      <c r="M6" t="s">
        <v>25</v>
      </c>
      <c r="N6">
        <f>COUNTIF(C4:C50,1)</f>
        <v>0</v>
      </c>
      <c r="O6">
        <f>COUNTIF(C4:C50,2)</f>
        <v>0</v>
      </c>
      <c r="P6">
        <f>COUNTIF(C4:C50,3)</f>
        <v>2</v>
      </c>
      <c r="Q6">
        <f>COUNTIF(C4:C50,4)</f>
        <v>2</v>
      </c>
      <c r="R6">
        <f>COUNTIF(C4:C50,5)</f>
        <v>0</v>
      </c>
      <c r="S6">
        <f>COUNTIF(C4:C50,6)</f>
        <v>0</v>
      </c>
    </row>
    <row r="7" spans="2:19">
      <c r="B7" s="14">
        <f>'REKOD PRESTASI KELAS'!E15</f>
        <v>3</v>
      </c>
      <c r="C7" s="14">
        <f>'REKOD PRESTASI KELAS'!F15</f>
        <v>4</v>
      </c>
      <c r="D7" s="14">
        <f>'REKOD PRESTASI KELAS'!G15</f>
        <v>5</v>
      </c>
      <c r="E7" s="14">
        <f>'REKOD PRESTASI KELAS'!H15</f>
        <v>3</v>
      </c>
      <c r="F7" s="14">
        <f>'REKOD PRESTASI KELAS'!I15</f>
        <v>4</v>
      </c>
      <c r="G7" s="14">
        <f>'REKOD PRESTASI KELAS'!J15</f>
        <v>5</v>
      </c>
      <c r="H7" s="14">
        <f>'REKOD PRESTASI KELAS'!K15</f>
        <v>3</v>
      </c>
      <c r="I7" s="14">
        <f>'REKOD PRESTASI KELAS'!L15</f>
        <v>4</v>
      </c>
      <c r="J7" s="14">
        <f>'REKOD PRESTASI KELAS'!M15</f>
        <v>5</v>
      </c>
      <c r="K7" s="14" t="e">
        <f>'REKOD PRESTASI KELAS'!#REF!</f>
        <v>#REF!</v>
      </c>
      <c r="M7" t="s">
        <v>26</v>
      </c>
      <c r="N7">
        <f>COUNTIF(D4:D50,1)</f>
        <v>0</v>
      </c>
      <c r="O7">
        <f>COUNTIF(D4:D50,2)</f>
        <v>1</v>
      </c>
      <c r="P7">
        <f>COUNTIF(D4:D50,3)</f>
        <v>0</v>
      </c>
      <c r="Q7">
        <f>COUNTIF(D4:D50,4)</f>
        <v>2</v>
      </c>
      <c r="R7">
        <f>COUNTIF(D4:D50,5)</f>
        <v>1</v>
      </c>
      <c r="S7">
        <f>COUNTIF(D4:D50,6)</f>
        <v>0</v>
      </c>
    </row>
    <row r="8" spans="2:19">
      <c r="B8" s="14">
        <f>'REKOD PRESTASI KELAS'!E16</f>
        <v>0</v>
      </c>
      <c r="C8" s="14">
        <f>'REKOD PRESTASI KELAS'!F16</f>
        <v>0</v>
      </c>
      <c r="D8" s="14">
        <f>'REKOD PRESTASI KELAS'!G16</f>
        <v>0</v>
      </c>
      <c r="E8" s="14">
        <f>'REKOD PRESTASI KELAS'!H16</f>
        <v>0</v>
      </c>
      <c r="F8" s="14">
        <f>'REKOD PRESTASI KELAS'!I16</f>
        <v>0</v>
      </c>
      <c r="G8" s="14">
        <f>'REKOD PRESTASI KELAS'!J16</f>
        <v>0</v>
      </c>
      <c r="H8" s="14">
        <f>'REKOD PRESTASI KELAS'!K16</f>
        <v>0</v>
      </c>
      <c r="I8" s="14">
        <f>'REKOD PRESTASI KELAS'!L16</f>
        <v>0</v>
      </c>
      <c r="J8" s="14">
        <f>'REKOD PRESTASI KELAS'!M16</f>
        <v>0</v>
      </c>
      <c r="K8" s="14" t="e">
        <f>'REKOD PRESTASI KELAS'!#REF!</f>
        <v>#REF!</v>
      </c>
    </row>
    <row r="9" spans="2:19">
      <c r="B9" s="14">
        <f>'REKOD PRESTASI KELAS'!E17</f>
        <v>0</v>
      </c>
      <c r="C9" s="14">
        <f>'REKOD PRESTASI KELAS'!F17</f>
        <v>0</v>
      </c>
      <c r="D9" s="14">
        <f>'REKOD PRESTASI KELAS'!G17</f>
        <v>0</v>
      </c>
      <c r="E9" s="14">
        <f>'REKOD PRESTASI KELAS'!H17</f>
        <v>0</v>
      </c>
      <c r="F9" s="14">
        <f>'REKOD PRESTASI KELAS'!I17</f>
        <v>0</v>
      </c>
      <c r="G9" s="14">
        <f>'REKOD PRESTASI KELAS'!J17</f>
        <v>0</v>
      </c>
      <c r="H9" s="14">
        <f>'REKOD PRESTASI KELAS'!K17</f>
        <v>0</v>
      </c>
      <c r="I9" s="14">
        <f>'REKOD PRESTASI KELAS'!L17</f>
        <v>0</v>
      </c>
      <c r="J9" s="14">
        <f>'REKOD PRESTASI KELAS'!M17</f>
        <v>0</v>
      </c>
      <c r="K9" s="14" t="e">
        <f>'REKOD PRESTASI KELAS'!#REF!</f>
        <v>#REF!</v>
      </c>
    </row>
    <row r="10" spans="2:19">
      <c r="B10" s="14">
        <f>'REKOD PRESTASI KELAS'!E18</f>
        <v>0</v>
      </c>
      <c r="C10" s="14">
        <f>'REKOD PRESTASI KELAS'!F18</f>
        <v>0</v>
      </c>
      <c r="D10" s="14">
        <f>'REKOD PRESTASI KELAS'!G18</f>
        <v>0</v>
      </c>
      <c r="E10" s="14">
        <f>'REKOD PRESTASI KELAS'!H18</f>
        <v>0</v>
      </c>
      <c r="F10" s="14">
        <f>'REKOD PRESTASI KELAS'!I18</f>
        <v>0</v>
      </c>
      <c r="G10" s="14">
        <f>'REKOD PRESTASI KELAS'!J18</f>
        <v>0</v>
      </c>
      <c r="H10" s="14">
        <f>'REKOD PRESTASI KELAS'!K18</f>
        <v>0</v>
      </c>
      <c r="I10" s="14">
        <f>'REKOD PRESTASI KELAS'!L18</f>
        <v>0</v>
      </c>
      <c r="J10" s="14">
        <f>'REKOD PRESTASI KELAS'!M18</f>
        <v>0</v>
      </c>
      <c r="K10" s="14" t="e">
        <f>'REKOD PRESTASI KELAS'!#REF!</f>
        <v>#REF!</v>
      </c>
    </row>
    <row r="11" spans="2:19">
      <c r="B11" s="14">
        <f>'REKOD PRESTASI KELAS'!E19</f>
        <v>0</v>
      </c>
      <c r="C11" s="14">
        <f>'REKOD PRESTASI KELAS'!F19</f>
        <v>0</v>
      </c>
      <c r="D11" s="14">
        <f>'REKOD PRESTASI KELAS'!G19</f>
        <v>0</v>
      </c>
      <c r="E11" s="14">
        <f>'REKOD PRESTASI KELAS'!H19</f>
        <v>0</v>
      </c>
      <c r="F11" s="14">
        <f>'REKOD PRESTASI KELAS'!I19</f>
        <v>0</v>
      </c>
      <c r="G11" s="14">
        <f>'REKOD PRESTASI KELAS'!J19</f>
        <v>0</v>
      </c>
      <c r="H11" s="14">
        <f>'REKOD PRESTASI KELAS'!K19</f>
        <v>0</v>
      </c>
      <c r="I11" s="14">
        <f>'REKOD PRESTASI KELAS'!L19</f>
        <v>0</v>
      </c>
      <c r="J11" s="14">
        <f>'REKOD PRESTASI KELAS'!M19</f>
        <v>0</v>
      </c>
      <c r="K11" s="14" t="e">
        <f>'REKOD PRESTASI KELAS'!#REF!</f>
        <v>#REF!</v>
      </c>
    </row>
    <row r="12" spans="2:19">
      <c r="B12" s="14">
        <f>'REKOD PRESTASI KELAS'!E20</f>
        <v>0</v>
      </c>
      <c r="C12" s="14">
        <f>'REKOD PRESTASI KELAS'!F20</f>
        <v>0</v>
      </c>
      <c r="D12" s="14">
        <f>'REKOD PRESTASI KELAS'!G20</f>
        <v>0</v>
      </c>
      <c r="E12" s="14">
        <f>'REKOD PRESTASI KELAS'!H20</f>
        <v>0</v>
      </c>
      <c r="F12" s="14">
        <f>'REKOD PRESTASI KELAS'!I20</f>
        <v>0</v>
      </c>
      <c r="G12" s="14">
        <f>'REKOD PRESTASI KELAS'!J20</f>
        <v>0</v>
      </c>
      <c r="H12" s="14">
        <f>'REKOD PRESTASI KELAS'!K20</f>
        <v>0</v>
      </c>
      <c r="I12" s="14">
        <f>'REKOD PRESTASI KELAS'!L20</f>
        <v>0</v>
      </c>
      <c r="J12" s="14">
        <f>'REKOD PRESTASI KELAS'!M20</f>
        <v>0</v>
      </c>
      <c r="K12" s="14" t="e">
        <f>'REKOD PRESTASI KELAS'!#REF!</f>
        <v>#REF!</v>
      </c>
    </row>
    <row r="13" spans="2:19">
      <c r="B13" s="14">
        <f>'REKOD PRESTASI KELAS'!E21</f>
        <v>0</v>
      </c>
      <c r="C13" s="14">
        <f>'REKOD PRESTASI KELAS'!F21</f>
        <v>0</v>
      </c>
      <c r="D13" s="14">
        <f>'REKOD PRESTASI KELAS'!G21</f>
        <v>0</v>
      </c>
      <c r="E13" s="14">
        <f>'REKOD PRESTASI KELAS'!H21</f>
        <v>0</v>
      </c>
      <c r="F13" s="14">
        <f>'REKOD PRESTASI KELAS'!I21</f>
        <v>0</v>
      </c>
      <c r="G13" s="14">
        <f>'REKOD PRESTASI KELAS'!J21</f>
        <v>0</v>
      </c>
      <c r="H13" s="14">
        <f>'REKOD PRESTASI KELAS'!K21</f>
        <v>0</v>
      </c>
      <c r="I13" s="14">
        <f>'REKOD PRESTASI KELAS'!L21</f>
        <v>0</v>
      </c>
      <c r="J13" s="14">
        <f>'REKOD PRESTASI KELAS'!M21</f>
        <v>0</v>
      </c>
      <c r="K13" s="14" t="e">
        <f>'REKOD PRESTASI KELAS'!#REF!</f>
        <v>#REF!</v>
      </c>
    </row>
    <row r="14" spans="2:19">
      <c r="B14" s="14">
        <f>'REKOD PRESTASI KELAS'!E22</f>
        <v>0</v>
      </c>
      <c r="C14" s="14">
        <f>'REKOD PRESTASI KELAS'!F22</f>
        <v>0</v>
      </c>
      <c r="D14" s="14">
        <f>'REKOD PRESTASI KELAS'!G22</f>
        <v>0</v>
      </c>
      <c r="E14" s="14">
        <f>'REKOD PRESTASI KELAS'!H22</f>
        <v>0</v>
      </c>
      <c r="F14" s="14">
        <f>'REKOD PRESTASI KELAS'!I22</f>
        <v>0</v>
      </c>
      <c r="G14" s="14">
        <f>'REKOD PRESTASI KELAS'!J22</f>
        <v>0</v>
      </c>
      <c r="H14" s="14">
        <f>'REKOD PRESTASI KELAS'!K22</f>
        <v>0</v>
      </c>
      <c r="I14" s="14">
        <f>'REKOD PRESTASI KELAS'!L22</f>
        <v>0</v>
      </c>
      <c r="J14" s="14">
        <f>'REKOD PRESTASI KELAS'!M22</f>
        <v>0</v>
      </c>
      <c r="K14" s="14" t="e">
        <f>'REKOD PRESTASI KELAS'!#REF!</f>
        <v>#REF!</v>
      </c>
    </row>
    <row r="15" spans="2:19">
      <c r="B15" s="14">
        <f>'REKOD PRESTASI KELAS'!E23</f>
        <v>0</v>
      </c>
      <c r="C15" s="14">
        <f>'REKOD PRESTASI KELAS'!F23</f>
        <v>0</v>
      </c>
      <c r="D15" s="14">
        <f>'REKOD PRESTASI KELAS'!G23</f>
        <v>0</v>
      </c>
      <c r="E15" s="14">
        <f>'REKOD PRESTASI KELAS'!H23</f>
        <v>0</v>
      </c>
      <c r="F15" s="14">
        <f>'REKOD PRESTASI KELAS'!I23</f>
        <v>0</v>
      </c>
      <c r="G15" s="14">
        <f>'REKOD PRESTASI KELAS'!J23</f>
        <v>0</v>
      </c>
      <c r="H15" s="14">
        <f>'REKOD PRESTASI KELAS'!K23</f>
        <v>0</v>
      </c>
      <c r="I15" s="14">
        <f>'REKOD PRESTASI KELAS'!L23</f>
        <v>0</v>
      </c>
      <c r="J15" s="14">
        <f>'REKOD PRESTASI KELAS'!M23</f>
        <v>0</v>
      </c>
      <c r="K15" s="14" t="e">
        <f>'REKOD PRESTASI KELAS'!#REF!</f>
        <v>#REF!</v>
      </c>
    </row>
    <row r="16" spans="2:19">
      <c r="B16" s="14">
        <f>'REKOD PRESTASI KELAS'!E24</f>
        <v>0</v>
      </c>
      <c r="C16" s="14">
        <f>'REKOD PRESTASI KELAS'!F24</f>
        <v>0</v>
      </c>
      <c r="D16" s="14">
        <f>'REKOD PRESTASI KELAS'!G24</f>
        <v>0</v>
      </c>
      <c r="E16" s="14">
        <f>'REKOD PRESTASI KELAS'!H24</f>
        <v>0</v>
      </c>
      <c r="F16" s="14">
        <f>'REKOD PRESTASI KELAS'!I24</f>
        <v>0</v>
      </c>
      <c r="G16" s="14">
        <f>'REKOD PRESTASI KELAS'!J24</f>
        <v>0</v>
      </c>
      <c r="H16" s="14">
        <f>'REKOD PRESTASI KELAS'!K24</f>
        <v>0</v>
      </c>
      <c r="I16" s="14">
        <f>'REKOD PRESTASI KELAS'!L24</f>
        <v>0</v>
      </c>
      <c r="J16" s="14">
        <f>'REKOD PRESTASI KELAS'!M24</f>
        <v>0</v>
      </c>
      <c r="K16" s="14" t="e">
        <f>'REKOD PRESTASI KELAS'!#REF!</f>
        <v>#REF!</v>
      </c>
    </row>
    <row r="17" spans="2:19">
      <c r="B17" s="14">
        <f>'REKOD PRESTASI KELAS'!E25</f>
        <v>0</v>
      </c>
      <c r="C17" s="14">
        <f>'REKOD PRESTASI KELAS'!F25</f>
        <v>0</v>
      </c>
      <c r="D17" s="14">
        <f>'REKOD PRESTASI KELAS'!G25</f>
        <v>0</v>
      </c>
      <c r="E17" s="14">
        <f>'REKOD PRESTASI KELAS'!H25</f>
        <v>0</v>
      </c>
      <c r="F17" s="14">
        <f>'REKOD PRESTASI KELAS'!I25</f>
        <v>0</v>
      </c>
      <c r="G17" s="14">
        <f>'REKOD PRESTASI KELAS'!J25</f>
        <v>0</v>
      </c>
      <c r="H17" s="14">
        <f>'REKOD PRESTASI KELAS'!K25</f>
        <v>0</v>
      </c>
      <c r="I17" s="14">
        <f>'REKOD PRESTASI KELAS'!L25</f>
        <v>0</v>
      </c>
      <c r="J17" s="14">
        <f>'REKOD PRESTASI KELAS'!M25</f>
        <v>0</v>
      </c>
      <c r="K17" s="14" t="e">
        <f>'REKOD PRESTASI KELAS'!#REF!</f>
        <v>#REF!</v>
      </c>
    </row>
    <row r="18" spans="2:19">
      <c r="B18" s="14">
        <f>'REKOD PRESTASI KELAS'!E26</f>
        <v>0</v>
      </c>
      <c r="C18" s="14">
        <f>'REKOD PRESTASI KELAS'!F26</f>
        <v>0</v>
      </c>
      <c r="D18" s="14">
        <f>'REKOD PRESTASI KELAS'!G26</f>
        <v>0</v>
      </c>
      <c r="E18" s="14">
        <f>'REKOD PRESTASI KELAS'!H26</f>
        <v>0</v>
      </c>
      <c r="F18" s="14">
        <f>'REKOD PRESTASI KELAS'!I26</f>
        <v>0</v>
      </c>
      <c r="G18" s="14">
        <f>'REKOD PRESTASI KELAS'!J26</f>
        <v>0</v>
      </c>
      <c r="H18" s="14">
        <f>'REKOD PRESTASI KELAS'!K26</f>
        <v>0</v>
      </c>
      <c r="I18" s="14">
        <f>'REKOD PRESTASI KELAS'!L26</f>
        <v>0</v>
      </c>
      <c r="J18" s="14">
        <f>'REKOD PRESTASI KELAS'!M26</f>
        <v>0</v>
      </c>
      <c r="K18" s="14" t="e">
        <f>'REKOD PRESTASI KELAS'!#REF!</f>
        <v>#REF!</v>
      </c>
    </row>
    <row r="19" spans="2:19">
      <c r="B19" s="14">
        <f>'REKOD PRESTASI KELAS'!E27</f>
        <v>0</v>
      </c>
      <c r="C19" s="14">
        <f>'REKOD PRESTASI KELAS'!F27</f>
        <v>0</v>
      </c>
      <c r="D19" s="14">
        <f>'REKOD PRESTASI KELAS'!G27</f>
        <v>0</v>
      </c>
      <c r="E19" s="14">
        <f>'REKOD PRESTASI KELAS'!H27</f>
        <v>0</v>
      </c>
      <c r="F19" s="14">
        <f>'REKOD PRESTASI KELAS'!I27</f>
        <v>0</v>
      </c>
      <c r="G19" s="14">
        <f>'REKOD PRESTASI KELAS'!J27</f>
        <v>0</v>
      </c>
      <c r="H19" s="14">
        <f>'REKOD PRESTASI KELAS'!K27</f>
        <v>0</v>
      </c>
      <c r="I19" s="14">
        <f>'REKOD PRESTASI KELAS'!L27</f>
        <v>0</v>
      </c>
      <c r="J19" s="14">
        <f>'REKOD PRESTASI KELAS'!M27</f>
        <v>0</v>
      </c>
      <c r="K19" s="14" t="e">
        <f>'REKOD PRESTASI KELAS'!#REF!</f>
        <v>#REF!</v>
      </c>
    </row>
    <row r="20" spans="2:19">
      <c r="B20" s="14">
        <f>'REKOD PRESTASI KELAS'!E28</f>
        <v>0</v>
      </c>
      <c r="C20" s="14">
        <f>'REKOD PRESTASI KELAS'!F28</f>
        <v>0</v>
      </c>
      <c r="D20" s="14">
        <f>'REKOD PRESTASI KELAS'!G28</f>
        <v>0</v>
      </c>
      <c r="E20" s="14">
        <f>'REKOD PRESTASI KELAS'!H28</f>
        <v>0</v>
      </c>
      <c r="F20" s="14">
        <f>'REKOD PRESTASI KELAS'!I28</f>
        <v>0</v>
      </c>
      <c r="G20" s="14">
        <f>'REKOD PRESTASI KELAS'!J28</f>
        <v>0</v>
      </c>
      <c r="H20" s="14">
        <f>'REKOD PRESTASI KELAS'!K28</f>
        <v>0</v>
      </c>
      <c r="I20" s="14">
        <f>'REKOD PRESTASI KELAS'!L28</f>
        <v>0</v>
      </c>
      <c r="J20" s="14">
        <f>'REKOD PRESTASI KELAS'!M28</f>
        <v>0</v>
      </c>
      <c r="K20" s="14" t="e">
        <f>'REKOD PRESTASI KELAS'!#REF!</f>
        <v>#REF!</v>
      </c>
    </row>
    <row r="21" spans="2:19">
      <c r="B21" s="14">
        <f>'REKOD PRESTASI KELAS'!E29</f>
        <v>0</v>
      </c>
      <c r="C21" s="14">
        <f>'REKOD PRESTASI KELAS'!F29</f>
        <v>0</v>
      </c>
      <c r="D21" s="14">
        <f>'REKOD PRESTASI KELAS'!G29</f>
        <v>0</v>
      </c>
      <c r="E21" s="14">
        <f>'REKOD PRESTASI KELAS'!H29</f>
        <v>0</v>
      </c>
      <c r="F21" s="14">
        <f>'REKOD PRESTASI KELAS'!I29</f>
        <v>0</v>
      </c>
      <c r="G21" s="14">
        <f>'REKOD PRESTASI KELAS'!J29</f>
        <v>0</v>
      </c>
      <c r="H21" s="14">
        <f>'REKOD PRESTASI KELAS'!K29</f>
        <v>0</v>
      </c>
      <c r="I21" s="14">
        <f>'REKOD PRESTASI KELAS'!L29</f>
        <v>0</v>
      </c>
      <c r="J21" s="14">
        <f>'REKOD PRESTASI KELAS'!M29</f>
        <v>0</v>
      </c>
      <c r="K21" s="14" t="e">
        <f>'REKOD PRESTASI KELAS'!#REF!</f>
        <v>#REF!</v>
      </c>
      <c r="N21" s="42"/>
      <c r="O21" s="42"/>
      <c r="P21" s="42"/>
      <c r="Q21" s="42"/>
      <c r="R21" s="42"/>
      <c r="S21" s="42"/>
    </row>
    <row r="22" spans="2:19">
      <c r="B22" s="14">
        <f>'REKOD PRESTASI KELAS'!E30</f>
        <v>0</v>
      </c>
      <c r="C22" s="14">
        <f>'REKOD PRESTASI KELAS'!F30</f>
        <v>0</v>
      </c>
      <c r="D22" s="14">
        <f>'REKOD PRESTASI KELAS'!G30</f>
        <v>0</v>
      </c>
      <c r="E22" s="14">
        <f>'REKOD PRESTASI KELAS'!H30</f>
        <v>0</v>
      </c>
      <c r="F22" s="14">
        <f>'REKOD PRESTASI KELAS'!I30</f>
        <v>0</v>
      </c>
      <c r="G22" s="14">
        <f>'REKOD PRESTASI KELAS'!J30</f>
        <v>0</v>
      </c>
      <c r="H22" s="14">
        <f>'REKOD PRESTASI KELAS'!K30</f>
        <v>0</v>
      </c>
      <c r="I22" s="14">
        <f>'REKOD PRESTASI KELAS'!L30</f>
        <v>0</v>
      </c>
      <c r="J22" s="14">
        <f>'REKOD PRESTASI KELAS'!M30</f>
        <v>0</v>
      </c>
      <c r="K22" s="14" t="e">
        <f>'REKOD PRESTASI KELAS'!#REF!</f>
        <v>#REF!</v>
      </c>
    </row>
    <row r="23" spans="2:19">
      <c r="B23" s="14">
        <f>'REKOD PRESTASI KELAS'!E31</f>
        <v>0</v>
      </c>
      <c r="C23" s="14">
        <f>'REKOD PRESTASI KELAS'!F31</f>
        <v>0</v>
      </c>
      <c r="D23" s="14">
        <f>'REKOD PRESTASI KELAS'!G31</f>
        <v>0</v>
      </c>
      <c r="E23" s="14">
        <f>'REKOD PRESTASI KELAS'!H31</f>
        <v>0</v>
      </c>
      <c r="F23" s="14">
        <f>'REKOD PRESTASI KELAS'!I31</f>
        <v>0</v>
      </c>
      <c r="G23" s="14">
        <f>'REKOD PRESTASI KELAS'!J31</f>
        <v>0</v>
      </c>
      <c r="H23" s="14">
        <f>'REKOD PRESTASI KELAS'!K31</f>
        <v>0</v>
      </c>
      <c r="I23" s="14">
        <f>'REKOD PRESTASI KELAS'!L31</f>
        <v>0</v>
      </c>
      <c r="J23" s="14">
        <f>'REKOD PRESTASI KELAS'!M31</f>
        <v>0</v>
      </c>
      <c r="K23" s="14" t="e">
        <f>'REKOD PRESTASI KELAS'!#REF!</f>
        <v>#REF!</v>
      </c>
    </row>
    <row r="24" spans="2:19">
      <c r="B24" s="14">
        <f>'REKOD PRESTASI KELAS'!E32</f>
        <v>0</v>
      </c>
      <c r="C24" s="14">
        <f>'REKOD PRESTASI KELAS'!F32</f>
        <v>0</v>
      </c>
      <c r="D24" s="14">
        <f>'REKOD PRESTASI KELAS'!G32</f>
        <v>0</v>
      </c>
      <c r="E24" s="14">
        <f>'REKOD PRESTASI KELAS'!H32</f>
        <v>0</v>
      </c>
      <c r="F24" s="14">
        <f>'REKOD PRESTASI KELAS'!I32</f>
        <v>0</v>
      </c>
      <c r="G24" s="14">
        <f>'REKOD PRESTASI KELAS'!J32</f>
        <v>0</v>
      </c>
      <c r="H24" s="14">
        <f>'REKOD PRESTASI KELAS'!K32</f>
        <v>0</v>
      </c>
      <c r="I24" s="14">
        <f>'REKOD PRESTASI KELAS'!L32</f>
        <v>0</v>
      </c>
      <c r="J24" s="14">
        <f>'REKOD PRESTASI KELAS'!M32</f>
        <v>0</v>
      </c>
      <c r="K24" s="14" t="e">
        <f>'REKOD PRESTASI KELAS'!#REF!</f>
        <v>#REF!</v>
      </c>
    </row>
    <row r="25" spans="2:19">
      <c r="B25" s="14">
        <f>'REKOD PRESTASI KELAS'!E33</f>
        <v>0</v>
      </c>
      <c r="C25" s="14">
        <f>'REKOD PRESTASI KELAS'!F33</f>
        <v>0</v>
      </c>
      <c r="D25" s="14">
        <f>'REKOD PRESTASI KELAS'!G33</f>
        <v>0</v>
      </c>
      <c r="E25" s="14">
        <f>'REKOD PRESTASI KELAS'!H33</f>
        <v>0</v>
      </c>
      <c r="F25" s="14">
        <f>'REKOD PRESTASI KELAS'!I33</f>
        <v>0</v>
      </c>
      <c r="G25" s="14">
        <f>'REKOD PRESTASI KELAS'!J33</f>
        <v>0</v>
      </c>
      <c r="H25" s="14">
        <f>'REKOD PRESTASI KELAS'!K33</f>
        <v>0</v>
      </c>
      <c r="I25" s="14">
        <f>'REKOD PRESTASI KELAS'!L33</f>
        <v>0</v>
      </c>
      <c r="J25" s="14">
        <f>'REKOD PRESTASI KELAS'!M33</f>
        <v>0</v>
      </c>
      <c r="K25" s="14" t="e">
        <f>'REKOD PRESTASI KELAS'!#REF!</f>
        <v>#REF!</v>
      </c>
    </row>
    <row r="26" spans="2:19">
      <c r="B26" s="14">
        <f>'REKOD PRESTASI KELAS'!E34</f>
        <v>0</v>
      </c>
      <c r="C26" s="14">
        <f>'REKOD PRESTASI KELAS'!F34</f>
        <v>0</v>
      </c>
      <c r="D26" s="14">
        <f>'REKOD PRESTASI KELAS'!G34</f>
        <v>0</v>
      </c>
      <c r="E26" s="14">
        <f>'REKOD PRESTASI KELAS'!H34</f>
        <v>0</v>
      </c>
      <c r="F26" s="14">
        <f>'REKOD PRESTASI KELAS'!I34</f>
        <v>0</v>
      </c>
      <c r="G26" s="14">
        <f>'REKOD PRESTASI KELAS'!J34</f>
        <v>0</v>
      </c>
      <c r="H26" s="14">
        <f>'REKOD PRESTASI KELAS'!K34</f>
        <v>0</v>
      </c>
      <c r="I26" s="14">
        <f>'REKOD PRESTASI KELAS'!L34</f>
        <v>0</v>
      </c>
      <c r="J26" s="14">
        <f>'REKOD PRESTASI KELAS'!M34</f>
        <v>0</v>
      </c>
      <c r="K26" s="14" t="e">
        <f>'REKOD PRESTASI KELAS'!#REF!</f>
        <v>#REF!</v>
      </c>
    </row>
    <row r="27" spans="2:19">
      <c r="B27" s="14">
        <f>'REKOD PRESTASI KELAS'!E35</f>
        <v>0</v>
      </c>
      <c r="C27" s="14">
        <f>'REKOD PRESTASI KELAS'!F35</f>
        <v>0</v>
      </c>
      <c r="D27" s="14">
        <f>'REKOD PRESTASI KELAS'!G35</f>
        <v>0</v>
      </c>
      <c r="E27" s="14">
        <f>'REKOD PRESTASI KELAS'!H35</f>
        <v>0</v>
      </c>
      <c r="F27" s="14">
        <f>'REKOD PRESTASI KELAS'!I35</f>
        <v>0</v>
      </c>
      <c r="G27" s="14">
        <f>'REKOD PRESTASI KELAS'!J35</f>
        <v>0</v>
      </c>
      <c r="H27" s="14">
        <f>'REKOD PRESTASI KELAS'!K35</f>
        <v>0</v>
      </c>
      <c r="I27" s="14">
        <f>'REKOD PRESTASI KELAS'!L35</f>
        <v>0</v>
      </c>
      <c r="J27" s="14">
        <f>'REKOD PRESTASI KELAS'!M35</f>
        <v>0</v>
      </c>
      <c r="K27" s="14" t="e">
        <f>'REKOD PRESTASI KELAS'!#REF!</f>
        <v>#REF!</v>
      </c>
    </row>
    <row r="28" spans="2:19">
      <c r="B28" s="14">
        <f>'REKOD PRESTASI KELAS'!E36</f>
        <v>0</v>
      </c>
      <c r="C28" s="14">
        <f>'REKOD PRESTASI KELAS'!F36</f>
        <v>0</v>
      </c>
      <c r="D28" s="14">
        <f>'REKOD PRESTASI KELAS'!G36</f>
        <v>0</v>
      </c>
      <c r="E28" s="14">
        <f>'REKOD PRESTASI KELAS'!H36</f>
        <v>0</v>
      </c>
      <c r="F28" s="14">
        <f>'REKOD PRESTASI KELAS'!I36</f>
        <v>0</v>
      </c>
      <c r="G28" s="14">
        <f>'REKOD PRESTASI KELAS'!J36</f>
        <v>0</v>
      </c>
      <c r="H28" s="14">
        <f>'REKOD PRESTASI KELAS'!K36</f>
        <v>0</v>
      </c>
      <c r="I28" s="14">
        <f>'REKOD PRESTASI KELAS'!L36</f>
        <v>0</v>
      </c>
      <c r="J28" s="14">
        <f>'REKOD PRESTASI KELAS'!M36</f>
        <v>0</v>
      </c>
      <c r="K28" s="14" t="e">
        <f>'REKOD PRESTASI KELAS'!#REF!</f>
        <v>#REF!</v>
      </c>
      <c r="M28" s="140" t="s">
        <v>21</v>
      </c>
      <c r="N28" s="140"/>
      <c r="O28" s="140"/>
      <c r="P28" s="140"/>
      <c r="Q28" s="140"/>
      <c r="R28" s="140"/>
      <c r="S28" s="140"/>
    </row>
    <row r="29" spans="2:19">
      <c r="B29" s="14">
        <f>'REKOD PRESTASI KELAS'!E37</f>
        <v>0</v>
      </c>
      <c r="C29" s="14">
        <f>'REKOD PRESTASI KELAS'!F37</f>
        <v>0</v>
      </c>
      <c r="D29" s="14">
        <f>'REKOD PRESTASI KELAS'!G37</f>
        <v>0</v>
      </c>
      <c r="E29" s="14">
        <f>'REKOD PRESTASI KELAS'!H37</f>
        <v>0</v>
      </c>
      <c r="F29" s="14">
        <f>'REKOD PRESTASI KELAS'!I37</f>
        <v>0</v>
      </c>
      <c r="G29" s="14">
        <f>'REKOD PRESTASI KELAS'!J37</f>
        <v>0</v>
      </c>
      <c r="H29" s="14">
        <f>'REKOD PRESTASI KELAS'!K37</f>
        <v>0</v>
      </c>
      <c r="I29" s="14">
        <f>'REKOD PRESTASI KELAS'!L37</f>
        <v>0</v>
      </c>
      <c r="J29" s="14">
        <f>'REKOD PRESTASI KELAS'!M37</f>
        <v>0</v>
      </c>
      <c r="K29" s="14" t="e">
        <f>'REKOD PRESTASI KELAS'!#REF!</f>
        <v>#REF!</v>
      </c>
      <c r="M29" t="s">
        <v>46</v>
      </c>
      <c r="N29" s="42" t="s">
        <v>47</v>
      </c>
      <c r="O29" s="42" t="s">
        <v>48</v>
      </c>
      <c r="P29" s="42" t="s">
        <v>49</v>
      </c>
      <c r="Q29" s="42" t="s">
        <v>50</v>
      </c>
      <c r="R29" s="42" t="s">
        <v>51</v>
      </c>
      <c r="S29" s="42" t="s">
        <v>52</v>
      </c>
    </row>
    <row r="30" spans="2:19">
      <c r="B30" s="14">
        <f>'REKOD PRESTASI KELAS'!E38</f>
        <v>0</v>
      </c>
      <c r="C30" s="14">
        <f>'REKOD PRESTASI KELAS'!F38</f>
        <v>0</v>
      </c>
      <c r="D30" s="14">
        <f>'REKOD PRESTASI KELAS'!G38</f>
        <v>0</v>
      </c>
      <c r="E30" s="14">
        <f>'REKOD PRESTASI KELAS'!H38</f>
        <v>0</v>
      </c>
      <c r="F30" s="14">
        <f>'REKOD PRESTASI KELAS'!I38</f>
        <v>0</v>
      </c>
      <c r="G30" s="14">
        <f>'REKOD PRESTASI KELAS'!J38</f>
        <v>0</v>
      </c>
      <c r="H30" s="14">
        <f>'REKOD PRESTASI KELAS'!K38</f>
        <v>0</v>
      </c>
      <c r="I30" s="14">
        <f>'REKOD PRESTASI KELAS'!L38</f>
        <v>0</v>
      </c>
      <c r="J30" s="14">
        <f>'REKOD PRESTASI KELAS'!M38</f>
        <v>0</v>
      </c>
      <c r="K30" s="14" t="e">
        <f>'REKOD PRESTASI KELAS'!#REF!</f>
        <v>#REF!</v>
      </c>
      <c r="M30" t="s">
        <v>41</v>
      </c>
      <c r="N30">
        <f>COUNTIF(E4:E50,1)</f>
        <v>0</v>
      </c>
      <c r="O30">
        <f>COUNTIF(E4:E50,2)</f>
        <v>0</v>
      </c>
      <c r="P30">
        <f>COUNTIF(E4:E50,3)</f>
        <v>2</v>
      </c>
      <c r="Q30">
        <f>COUNTIF(E4:E50,4)</f>
        <v>2</v>
      </c>
      <c r="R30">
        <f>COUNTIF(E4:E50,5)</f>
        <v>0</v>
      </c>
      <c r="S30">
        <f>COUNTIF(E4:E50,6)</f>
        <v>0</v>
      </c>
    </row>
    <row r="31" spans="2:19">
      <c r="B31" s="14">
        <f>'REKOD PRESTASI KELAS'!E39</f>
        <v>0</v>
      </c>
      <c r="C31" s="14">
        <f>'REKOD PRESTASI KELAS'!F39</f>
        <v>0</v>
      </c>
      <c r="D31" s="14">
        <f>'REKOD PRESTASI KELAS'!G39</f>
        <v>0</v>
      </c>
      <c r="E31" s="14">
        <f>'REKOD PRESTASI KELAS'!H39</f>
        <v>0</v>
      </c>
      <c r="F31" s="14">
        <f>'REKOD PRESTASI KELAS'!I39</f>
        <v>0</v>
      </c>
      <c r="G31" s="14">
        <f>'REKOD PRESTASI KELAS'!J39</f>
        <v>0</v>
      </c>
      <c r="H31" s="14">
        <f>'REKOD PRESTASI KELAS'!K39</f>
        <v>0</v>
      </c>
      <c r="I31" s="14">
        <f>'REKOD PRESTASI KELAS'!L39</f>
        <v>0</v>
      </c>
      <c r="J31" s="14">
        <f>'REKOD PRESTASI KELAS'!M39</f>
        <v>0</v>
      </c>
      <c r="K31" s="14" t="e">
        <f>'REKOD PRESTASI KELAS'!#REF!</f>
        <v>#REF!</v>
      </c>
      <c r="M31" t="s">
        <v>25</v>
      </c>
      <c r="N31">
        <f>COUNTIF(F4:F50,1)</f>
        <v>0</v>
      </c>
      <c r="O31">
        <f>COUNTIF(F4:F50,2)</f>
        <v>0</v>
      </c>
      <c r="P31">
        <f>COUNTIF(F4:F50,3)</f>
        <v>1</v>
      </c>
      <c r="Q31">
        <f>COUNTIF(F4:F50,4)</f>
        <v>2</v>
      </c>
      <c r="R31">
        <f>COUNTIF(F4:F50,5)</f>
        <v>1</v>
      </c>
      <c r="S31">
        <f>COUNTIF(F4:F50,6)</f>
        <v>0</v>
      </c>
    </row>
    <row r="32" spans="2:19">
      <c r="B32" s="14">
        <f>'REKOD PRESTASI KELAS'!E40</f>
        <v>0</v>
      </c>
      <c r="C32" s="14">
        <f>'REKOD PRESTASI KELAS'!F40</f>
        <v>0</v>
      </c>
      <c r="D32" s="14">
        <f>'REKOD PRESTASI KELAS'!G40</f>
        <v>0</v>
      </c>
      <c r="E32" s="14">
        <f>'REKOD PRESTASI KELAS'!H40</f>
        <v>0</v>
      </c>
      <c r="F32" s="14">
        <f>'REKOD PRESTASI KELAS'!I40</f>
        <v>0</v>
      </c>
      <c r="G32" s="14">
        <f>'REKOD PRESTASI KELAS'!J40</f>
        <v>0</v>
      </c>
      <c r="H32" s="14">
        <f>'REKOD PRESTASI KELAS'!K40</f>
        <v>0</v>
      </c>
      <c r="I32" s="14">
        <f>'REKOD PRESTASI KELAS'!L40</f>
        <v>0</v>
      </c>
      <c r="J32" s="14">
        <f>'REKOD PRESTASI KELAS'!M40</f>
        <v>0</v>
      </c>
      <c r="K32" s="14" t="e">
        <f>'REKOD PRESTASI KELAS'!#REF!</f>
        <v>#REF!</v>
      </c>
      <c r="M32" t="s">
        <v>26</v>
      </c>
      <c r="N32">
        <f>COUNTIF(G4:G50,1)</f>
        <v>0</v>
      </c>
      <c r="O32">
        <f>COUNTIF(G4:G50,2)</f>
        <v>1</v>
      </c>
      <c r="P32">
        <f>COUNTIF(G4:G50,3)</f>
        <v>0</v>
      </c>
      <c r="Q32">
        <f>COUNTIF(G4:G50,4)</f>
        <v>0</v>
      </c>
      <c r="R32">
        <f>COUNTIF(G4:G50,5)</f>
        <v>2</v>
      </c>
      <c r="S32">
        <f>COUNTIF(G4:G50,6)</f>
        <v>1</v>
      </c>
    </row>
    <row r="33" spans="2:11">
      <c r="B33" s="14">
        <f>'REKOD PRESTASI KELAS'!E41</f>
        <v>0</v>
      </c>
      <c r="C33" s="14">
        <f>'REKOD PRESTASI KELAS'!F41</f>
        <v>0</v>
      </c>
      <c r="D33" s="14">
        <f>'REKOD PRESTASI KELAS'!G41</f>
        <v>0</v>
      </c>
      <c r="E33" s="14">
        <f>'REKOD PRESTASI KELAS'!H41</f>
        <v>0</v>
      </c>
      <c r="F33" s="14">
        <f>'REKOD PRESTASI KELAS'!I41</f>
        <v>0</v>
      </c>
      <c r="G33" s="14">
        <f>'REKOD PRESTASI KELAS'!J41</f>
        <v>0</v>
      </c>
      <c r="H33" s="14">
        <f>'REKOD PRESTASI KELAS'!K41</f>
        <v>0</v>
      </c>
      <c r="I33" s="14">
        <f>'REKOD PRESTASI KELAS'!L41</f>
        <v>0</v>
      </c>
      <c r="J33" s="14">
        <f>'REKOD PRESTASI KELAS'!M41</f>
        <v>0</v>
      </c>
      <c r="K33" s="14" t="e">
        <f>'REKOD PRESTASI KELAS'!#REF!</f>
        <v>#REF!</v>
      </c>
    </row>
    <row r="34" spans="2:11">
      <c r="B34" s="14">
        <f>'REKOD PRESTASI KELAS'!E42</f>
        <v>0</v>
      </c>
      <c r="C34" s="14">
        <f>'REKOD PRESTASI KELAS'!F42</f>
        <v>0</v>
      </c>
      <c r="D34" s="14">
        <f>'REKOD PRESTASI KELAS'!G42</f>
        <v>0</v>
      </c>
      <c r="E34" s="14">
        <f>'REKOD PRESTASI KELAS'!H42</f>
        <v>0</v>
      </c>
      <c r="F34" s="14">
        <f>'REKOD PRESTASI KELAS'!I42</f>
        <v>0</v>
      </c>
      <c r="G34" s="14">
        <f>'REKOD PRESTASI KELAS'!J42</f>
        <v>0</v>
      </c>
      <c r="H34" s="14">
        <f>'REKOD PRESTASI KELAS'!K42</f>
        <v>0</v>
      </c>
      <c r="I34" s="14">
        <f>'REKOD PRESTASI KELAS'!L42</f>
        <v>0</v>
      </c>
      <c r="J34" s="14">
        <f>'REKOD PRESTASI KELAS'!M42</f>
        <v>0</v>
      </c>
      <c r="K34" s="14" t="e">
        <f>'REKOD PRESTASI KELAS'!#REF!</f>
        <v>#REF!</v>
      </c>
    </row>
    <row r="35" spans="2:11">
      <c r="B35" s="14">
        <f>'REKOD PRESTASI KELAS'!E43</f>
        <v>0</v>
      </c>
      <c r="C35" s="14">
        <f>'REKOD PRESTASI KELAS'!F43</f>
        <v>0</v>
      </c>
      <c r="D35" s="14">
        <f>'REKOD PRESTASI KELAS'!G43</f>
        <v>0</v>
      </c>
      <c r="E35" s="14">
        <f>'REKOD PRESTASI KELAS'!H43</f>
        <v>0</v>
      </c>
      <c r="F35" s="14">
        <f>'REKOD PRESTASI KELAS'!I43</f>
        <v>0</v>
      </c>
      <c r="G35" s="14">
        <f>'REKOD PRESTASI KELAS'!J43</f>
        <v>0</v>
      </c>
      <c r="H35" s="14">
        <f>'REKOD PRESTASI KELAS'!K43</f>
        <v>0</v>
      </c>
      <c r="I35" s="14">
        <f>'REKOD PRESTASI KELAS'!L43</f>
        <v>0</v>
      </c>
      <c r="J35" s="14">
        <f>'REKOD PRESTASI KELAS'!M43</f>
        <v>0</v>
      </c>
      <c r="K35" s="14" t="e">
        <f>'REKOD PRESTASI KELAS'!#REF!</f>
        <v>#REF!</v>
      </c>
    </row>
    <row r="36" spans="2:11">
      <c r="B36" s="14">
        <f>'REKOD PRESTASI KELAS'!E44</f>
        <v>0</v>
      </c>
      <c r="C36" s="14">
        <f>'REKOD PRESTASI KELAS'!F44</f>
        <v>0</v>
      </c>
      <c r="D36" s="14">
        <f>'REKOD PRESTASI KELAS'!G44</f>
        <v>0</v>
      </c>
      <c r="E36" s="14">
        <f>'REKOD PRESTASI KELAS'!H44</f>
        <v>0</v>
      </c>
      <c r="F36" s="14">
        <f>'REKOD PRESTASI KELAS'!I44</f>
        <v>0</v>
      </c>
      <c r="G36" s="14">
        <f>'REKOD PRESTASI KELAS'!J44</f>
        <v>0</v>
      </c>
      <c r="H36" s="14">
        <f>'REKOD PRESTASI KELAS'!K44</f>
        <v>0</v>
      </c>
      <c r="I36" s="14">
        <f>'REKOD PRESTASI KELAS'!L44</f>
        <v>0</v>
      </c>
      <c r="J36" s="14">
        <f>'REKOD PRESTASI KELAS'!M44</f>
        <v>0</v>
      </c>
      <c r="K36" s="14" t="e">
        <f>'REKOD PRESTASI KELAS'!#REF!</f>
        <v>#REF!</v>
      </c>
    </row>
    <row r="37" spans="2:11">
      <c r="B37" s="14">
        <f>'REKOD PRESTASI KELAS'!E45</f>
        <v>0</v>
      </c>
      <c r="C37" s="14">
        <f>'REKOD PRESTASI KELAS'!F45</f>
        <v>0</v>
      </c>
      <c r="D37" s="14">
        <f>'REKOD PRESTASI KELAS'!G45</f>
        <v>0</v>
      </c>
      <c r="E37" s="14">
        <f>'REKOD PRESTASI KELAS'!H45</f>
        <v>0</v>
      </c>
      <c r="F37" s="14">
        <f>'REKOD PRESTASI KELAS'!I45</f>
        <v>0</v>
      </c>
      <c r="G37" s="14">
        <f>'REKOD PRESTASI KELAS'!J45</f>
        <v>0</v>
      </c>
      <c r="H37" s="14">
        <f>'REKOD PRESTASI KELAS'!K45</f>
        <v>0</v>
      </c>
      <c r="I37" s="14">
        <f>'REKOD PRESTASI KELAS'!L45</f>
        <v>0</v>
      </c>
      <c r="J37" s="14">
        <f>'REKOD PRESTASI KELAS'!M45</f>
        <v>0</v>
      </c>
      <c r="K37" s="14" t="e">
        <f>'REKOD PRESTASI KELAS'!#REF!</f>
        <v>#REF!</v>
      </c>
    </row>
    <row r="38" spans="2:11">
      <c r="B38" s="14">
        <f>'REKOD PRESTASI KELAS'!E46</f>
        <v>0</v>
      </c>
      <c r="C38" s="14">
        <f>'REKOD PRESTASI KELAS'!F46</f>
        <v>0</v>
      </c>
      <c r="D38" s="14">
        <f>'REKOD PRESTASI KELAS'!G46</f>
        <v>0</v>
      </c>
      <c r="E38" s="14">
        <f>'REKOD PRESTASI KELAS'!H46</f>
        <v>0</v>
      </c>
      <c r="F38" s="14">
        <f>'REKOD PRESTASI KELAS'!I46</f>
        <v>0</v>
      </c>
      <c r="G38" s="14">
        <f>'REKOD PRESTASI KELAS'!J46</f>
        <v>0</v>
      </c>
      <c r="H38" s="14">
        <f>'REKOD PRESTASI KELAS'!K46</f>
        <v>0</v>
      </c>
      <c r="I38" s="14">
        <f>'REKOD PRESTASI KELAS'!L46</f>
        <v>0</v>
      </c>
      <c r="J38" s="14">
        <f>'REKOD PRESTASI KELAS'!M46</f>
        <v>0</v>
      </c>
      <c r="K38" s="14" t="e">
        <f>'REKOD PRESTASI KELAS'!#REF!</f>
        <v>#REF!</v>
      </c>
    </row>
    <row r="39" spans="2:11">
      <c r="B39" s="14">
        <f>'REKOD PRESTASI KELAS'!E47</f>
        <v>0</v>
      </c>
      <c r="C39" s="14">
        <f>'REKOD PRESTASI KELAS'!F47</f>
        <v>0</v>
      </c>
      <c r="D39" s="14">
        <f>'REKOD PRESTASI KELAS'!G47</f>
        <v>0</v>
      </c>
      <c r="E39" s="14">
        <f>'REKOD PRESTASI KELAS'!H47</f>
        <v>0</v>
      </c>
      <c r="F39" s="14">
        <f>'REKOD PRESTASI KELAS'!I47</f>
        <v>0</v>
      </c>
      <c r="G39" s="14">
        <f>'REKOD PRESTASI KELAS'!J47</f>
        <v>0</v>
      </c>
      <c r="H39" s="14">
        <f>'REKOD PRESTASI KELAS'!K47</f>
        <v>0</v>
      </c>
      <c r="I39" s="14">
        <f>'REKOD PRESTASI KELAS'!L47</f>
        <v>0</v>
      </c>
      <c r="J39" s="14">
        <f>'REKOD PRESTASI KELAS'!M47</f>
        <v>0</v>
      </c>
      <c r="K39" s="14" t="e">
        <f>'REKOD PRESTASI KELAS'!#REF!</f>
        <v>#REF!</v>
      </c>
    </row>
    <row r="40" spans="2:11">
      <c r="B40" s="14">
        <f>'REKOD PRESTASI KELAS'!E48</f>
        <v>0</v>
      </c>
      <c r="C40" s="14">
        <f>'REKOD PRESTASI KELAS'!F48</f>
        <v>0</v>
      </c>
      <c r="D40" s="14">
        <f>'REKOD PRESTASI KELAS'!G48</f>
        <v>0</v>
      </c>
      <c r="E40" s="14">
        <f>'REKOD PRESTASI KELAS'!H48</f>
        <v>0</v>
      </c>
      <c r="F40" s="14">
        <f>'REKOD PRESTASI KELAS'!I48</f>
        <v>0</v>
      </c>
      <c r="G40" s="14">
        <f>'REKOD PRESTASI KELAS'!J48</f>
        <v>0</v>
      </c>
      <c r="H40" s="14">
        <f>'REKOD PRESTASI KELAS'!K48</f>
        <v>0</v>
      </c>
      <c r="I40" s="14">
        <f>'REKOD PRESTASI KELAS'!L48</f>
        <v>0</v>
      </c>
      <c r="J40" s="14">
        <f>'REKOD PRESTASI KELAS'!M48</f>
        <v>0</v>
      </c>
      <c r="K40" s="14" t="e">
        <f>'REKOD PRESTASI KELAS'!#REF!</f>
        <v>#REF!</v>
      </c>
    </row>
    <row r="41" spans="2:11">
      <c r="B41" s="14">
        <f>'REKOD PRESTASI KELAS'!E49</f>
        <v>0</v>
      </c>
      <c r="C41" s="14">
        <f>'REKOD PRESTASI KELAS'!F49</f>
        <v>0</v>
      </c>
      <c r="D41" s="14">
        <f>'REKOD PRESTASI KELAS'!G49</f>
        <v>0</v>
      </c>
      <c r="E41" s="14">
        <f>'REKOD PRESTASI KELAS'!H49</f>
        <v>0</v>
      </c>
      <c r="F41" s="14">
        <f>'REKOD PRESTASI KELAS'!I49</f>
        <v>0</v>
      </c>
      <c r="G41" s="14">
        <f>'REKOD PRESTASI KELAS'!J49</f>
        <v>0</v>
      </c>
      <c r="H41" s="14">
        <f>'REKOD PRESTASI KELAS'!K49</f>
        <v>0</v>
      </c>
      <c r="I41" s="14">
        <f>'REKOD PRESTASI KELAS'!L49</f>
        <v>0</v>
      </c>
      <c r="J41" s="14">
        <f>'REKOD PRESTASI KELAS'!M49</f>
        <v>0</v>
      </c>
      <c r="K41" s="14" t="e">
        <f>'REKOD PRESTASI KELAS'!#REF!</f>
        <v>#REF!</v>
      </c>
    </row>
    <row r="42" spans="2:11">
      <c r="B42" s="14">
        <f>'REKOD PRESTASI KELAS'!E50</f>
        <v>0</v>
      </c>
      <c r="C42" s="14">
        <f>'REKOD PRESTASI KELAS'!F50</f>
        <v>0</v>
      </c>
      <c r="D42" s="14">
        <f>'REKOD PRESTASI KELAS'!G50</f>
        <v>0</v>
      </c>
      <c r="E42" s="14">
        <f>'REKOD PRESTASI KELAS'!H50</f>
        <v>0</v>
      </c>
      <c r="F42" s="14">
        <f>'REKOD PRESTASI KELAS'!I50</f>
        <v>0</v>
      </c>
      <c r="G42" s="14">
        <f>'REKOD PRESTASI KELAS'!J50</f>
        <v>0</v>
      </c>
      <c r="H42" s="14">
        <f>'REKOD PRESTASI KELAS'!K50</f>
        <v>0</v>
      </c>
      <c r="I42" s="14">
        <f>'REKOD PRESTASI KELAS'!L50</f>
        <v>0</v>
      </c>
      <c r="J42" s="14">
        <f>'REKOD PRESTASI KELAS'!M50</f>
        <v>0</v>
      </c>
      <c r="K42" s="14" t="e">
        <f>'REKOD PRESTASI KELAS'!#REF!</f>
        <v>#REF!</v>
      </c>
    </row>
    <row r="52" spans="13:19">
      <c r="M52" s="135" t="s">
        <v>22</v>
      </c>
      <c r="N52" s="135"/>
      <c r="O52" s="135"/>
      <c r="P52" s="135"/>
      <c r="Q52" s="135"/>
      <c r="R52" s="135"/>
      <c r="S52" s="135"/>
    </row>
    <row r="53" spans="13:19">
      <c r="M53" t="s">
        <v>46</v>
      </c>
      <c r="N53" s="42" t="s">
        <v>47</v>
      </c>
      <c r="O53" s="42" t="s">
        <v>48</v>
      </c>
      <c r="P53" s="42" t="s">
        <v>49</v>
      </c>
      <c r="Q53" s="42" t="s">
        <v>50</v>
      </c>
      <c r="R53" s="42" t="s">
        <v>51</v>
      </c>
      <c r="S53" s="42" t="s">
        <v>52</v>
      </c>
    </row>
    <row r="54" spans="13:19">
      <c r="M54" t="s">
        <v>41</v>
      </c>
      <c r="N54">
        <f>COUNTIF(H4:H50,1)</f>
        <v>0</v>
      </c>
      <c r="O54">
        <f>COUNTIF(H4:H50,2)</f>
        <v>0</v>
      </c>
      <c r="P54">
        <f>COUNTIF(H4:H50,3)</f>
        <v>2</v>
      </c>
      <c r="Q54">
        <f>COUNTIF(H4:H50,4)</f>
        <v>2</v>
      </c>
      <c r="R54">
        <f>COUNTIF(H4:H50,5)</f>
        <v>0</v>
      </c>
      <c r="S54">
        <f>COUNTIF(H4:H50,6)</f>
        <v>0</v>
      </c>
    </row>
    <row r="55" spans="13:19">
      <c r="M55" t="s">
        <v>25</v>
      </c>
      <c r="N55">
        <f>COUNTIF(I4:I50,1)</f>
        <v>0</v>
      </c>
      <c r="O55">
        <f>COUNTIF(I4:I50,2)</f>
        <v>0</v>
      </c>
      <c r="P55">
        <f>COUNTIF(I4:I50,3)</f>
        <v>1</v>
      </c>
      <c r="Q55">
        <f>COUNTIF(I4:I50,4)</f>
        <v>2</v>
      </c>
      <c r="R55">
        <f>COUNTIF(I4:I50,5)</f>
        <v>1</v>
      </c>
      <c r="S55">
        <f>COUNTIF(I4:I50,6)</f>
        <v>0</v>
      </c>
    </row>
    <row r="56" spans="13:19">
      <c r="M56" t="s">
        <v>26</v>
      </c>
      <c r="N56">
        <f>COUNTIF(J4:J50,1)</f>
        <v>0</v>
      </c>
      <c r="O56">
        <f>COUNTIF(J4:J50,2)</f>
        <v>0</v>
      </c>
      <c r="P56">
        <f>COUNTIF(J4:J50,3)</f>
        <v>2</v>
      </c>
      <c r="Q56">
        <f>COUNTIF(J4:J50,4)</f>
        <v>1</v>
      </c>
      <c r="R56">
        <f>COUNTIF(J4:J50,5)</f>
        <v>1</v>
      </c>
      <c r="S56">
        <f>COUNTIF(J4:J50,6)</f>
        <v>0</v>
      </c>
    </row>
    <row r="57" spans="13:19">
      <c r="M57" t="s">
        <v>27</v>
      </c>
      <c r="N57">
        <f>COUNTIF(K4:K50,1)</f>
        <v>0</v>
      </c>
      <c r="O57">
        <f>COUNTIF(K4:K50,2)</f>
        <v>0</v>
      </c>
      <c r="P57">
        <f>COUNTIF(K4:K50,3)</f>
        <v>0</v>
      </c>
      <c r="Q57">
        <f>COUNTIF(K4:K50,4)</f>
        <v>0</v>
      </c>
      <c r="R57">
        <f>COUNTIF(K4:K50,5)</f>
        <v>0</v>
      </c>
      <c r="S57">
        <f>COUNTIF(K4:K50,6)</f>
        <v>0</v>
      </c>
    </row>
  </sheetData>
  <sheetProtection password="CC3D" sheet="1" objects="1" scenarios="1"/>
  <mergeCells count="6">
    <mergeCell ref="M52:S52"/>
    <mergeCell ref="B2:D2"/>
    <mergeCell ref="E2:G2"/>
    <mergeCell ref="H2:K2"/>
    <mergeCell ref="M3:S3"/>
    <mergeCell ref="M28:S2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C128"/>
  <sheetViews>
    <sheetView topLeftCell="A41" zoomScale="70" zoomScaleNormal="70" workbookViewId="0">
      <selection activeCell="C21" sqref="C21"/>
    </sheetView>
  </sheetViews>
  <sheetFormatPr defaultRowHeight="15"/>
  <cols>
    <col min="1" max="1" width="25.5703125" style="1" customWidth="1"/>
    <col min="2" max="2" width="226.140625" style="5" customWidth="1"/>
    <col min="3" max="3" width="64.42578125" style="1" customWidth="1"/>
    <col min="4" max="4" width="15" style="1" customWidth="1"/>
    <col min="5" max="16384" width="9.140625" style="1"/>
  </cols>
  <sheetData>
    <row r="1" spans="1:3" ht="15.75">
      <c r="A1" s="4" t="s">
        <v>45</v>
      </c>
      <c r="B1" s="50"/>
    </row>
    <row r="3" spans="1:3" ht="15.75">
      <c r="A3" s="144" t="s">
        <v>31</v>
      </c>
      <c r="B3" s="144"/>
    </row>
    <row r="4" spans="1:3" ht="20.100000000000001" customHeight="1">
      <c r="A4" s="51" t="s">
        <v>43</v>
      </c>
      <c r="B4" s="54" t="s">
        <v>44</v>
      </c>
    </row>
    <row r="5" spans="1:3" ht="22.5" customHeight="1">
      <c r="A5" s="52">
        <v>1</v>
      </c>
      <c r="B5" s="53" t="s">
        <v>105</v>
      </c>
      <c r="C5" s="37"/>
    </row>
    <row r="6" spans="1:3" ht="21" customHeight="1">
      <c r="A6" s="52">
        <v>2</v>
      </c>
      <c r="B6" s="53" t="s">
        <v>106</v>
      </c>
      <c r="C6" s="38"/>
    </row>
    <row r="7" spans="1:3" ht="21" customHeight="1">
      <c r="A7" s="52">
        <v>3</v>
      </c>
      <c r="B7" s="53" t="s">
        <v>107</v>
      </c>
      <c r="C7" s="36"/>
    </row>
    <row r="8" spans="1:3" ht="20.25" customHeight="1">
      <c r="A8" s="52">
        <v>4</v>
      </c>
      <c r="B8" s="53" t="s">
        <v>108</v>
      </c>
      <c r="C8" s="36"/>
    </row>
    <row r="9" spans="1:3" ht="20.25" customHeight="1">
      <c r="A9" s="52">
        <v>5</v>
      </c>
      <c r="B9" s="53" t="s">
        <v>109</v>
      </c>
      <c r="C9" s="36"/>
    </row>
    <row r="10" spans="1:3" ht="36" customHeight="1">
      <c r="A10" s="52">
        <v>6</v>
      </c>
      <c r="B10" s="53" t="s">
        <v>110</v>
      </c>
      <c r="C10" s="36"/>
    </row>
    <row r="13" spans="1:3" ht="20.100000000000001" customHeight="1">
      <c r="A13" s="143" t="s">
        <v>32</v>
      </c>
      <c r="B13" s="143"/>
    </row>
    <row r="14" spans="1:3" ht="20.100000000000001" customHeight="1">
      <c r="A14" s="51" t="s">
        <v>43</v>
      </c>
      <c r="B14" s="56" t="s">
        <v>44</v>
      </c>
    </row>
    <row r="15" spans="1:3" ht="45.75" customHeight="1">
      <c r="A15" s="55">
        <v>1</v>
      </c>
      <c r="B15" s="57" t="s">
        <v>111</v>
      </c>
      <c r="C15" s="37"/>
    </row>
    <row r="16" spans="1:3" ht="51.75" customHeight="1">
      <c r="A16" s="55">
        <v>2</v>
      </c>
      <c r="B16" s="57" t="s">
        <v>112</v>
      </c>
      <c r="C16" s="38"/>
    </row>
    <row r="17" spans="1:3" ht="45.75" customHeight="1">
      <c r="A17" s="55">
        <v>3</v>
      </c>
      <c r="B17" s="53" t="s">
        <v>113</v>
      </c>
      <c r="C17" s="36"/>
    </row>
    <row r="18" spans="1:3" ht="48.75" customHeight="1">
      <c r="A18" s="55">
        <v>4</v>
      </c>
      <c r="B18" s="57" t="s">
        <v>114</v>
      </c>
      <c r="C18" s="36"/>
    </row>
    <row r="19" spans="1:3" ht="50.1" customHeight="1">
      <c r="A19" s="55">
        <v>5</v>
      </c>
      <c r="B19" s="53" t="s">
        <v>115</v>
      </c>
      <c r="C19" s="36"/>
    </row>
    <row r="20" spans="1:3" ht="50.1" customHeight="1">
      <c r="A20" s="55">
        <v>6</v>
      </c>
      <c r="B20" s="53" t="s">
        <v>116</v>
      </c>
      <c r="C20" s="36"/>
    </row>
    <row r="23" spans="1:3" ht="20.100000000000001" customHeight="1">
      <c r="A23" s="143" t="s">
        <v>33</v>
      </c>
      <c r="B23" s="143"/>
    </row>
    <row r="24" spans="1:3" ht="20.100000000000001" customHeight="1">
      <c r="A24" s="51" t="s">
        <v>43</v>
      </c>
      <c r="B24" s="54" t="s">
        <v>44</v>
      </c>
    </row>
    <row r="25" spans="1:3" ht="20.100000000000001" customHeight="1">
      <c r="A25" s="55">
        <v>1</v>
      </c>
      <c r="B25" s="53" t="s">
        <v>80</v>
      </c>
      <c r="C25" s="37"/>
    </row>
    <row r="26" spans="1:3" ht="30" customHeight="1">
      <c r="A26" s="55">
        <v>2</v>
      </c>
      <c r="B26" s="53" t="s">
        <v>81</v>
      </c>
      <c r="C26" s="38"/>
    </row>
    <row r="27" spans="1:3" ht="33.950000000000003" customHeight="1">
      <c r="A27" s="55">
        <v>3</v>
      </c>
      <c r="B27" s="53" t="s">
        <v>82</v>
      </c>
      <c r="C27" s="36"/>
    </row>
    <row r="28" spans="1:3" ht="33.950000000000003" customHeight="1">
      <c r="A28" s="55">
        <v>4</v>
      </c>
      <c r="B28" s="53" t="s">
        <v>83</v>
      </c>
      <c r="C28" s="36"/>
    </row>
    <row r="29" spans="1:3" ht="33.950000000000003" customHeight="1">
      <c r="A29" s="55">
        <v>5</v>
      </c>
      <c r="B29" s="53" t="s">
        <v>84</v>
      </c>
      <c r="C29" s="36"/>
    </row>
    <row r="30" spans="1:3" ht="50.1" customHeight="1">
      <c r="A30" s="55">
        <v>6</v>
      </c>
      <c r="B30" s="53" t="s">
        <v>85</v>
      </c>
      <c r="C30" s="36"/>
    </row>
    <row r="33" spans="1:3" ht="20.100000000000001" customHeight="1">
      <c r="A33" s="145" t="s">
        <v>34</v>
      </c>
      <c r="B33" s="145"/>
    </row>
    <row r="34" spans="1:3" ht="20.100000000000001" customHeight="1">
      <c r="A34" s="58" t="s">
        <v>43</v>
      </c>
      <c r="B34" s="59" t="s">
        <v>44</v>
      </c>
    </row>
    <row r="35" spans="1:3" ht="35.25" customHeight="1">
      <c r="A35" s="55">
        <v>1</v>
      </c>
      <c r="B35" s="60" t="s">
        <v>86</v>
      </c>
      <c r="C35" s="37"/>
    </row>
    <row r="36" spans="1:3" ht="33" customHeight="1">
      <c r="A36" s="55">
        <v>2</v>
      </c>
      <c r="B36" s="60" t="s">
        <v>87</v>
      </c>
      <c r="C36" s="38"/>
    </row>
    <row r="37" spans="1:3" ht="30" customHeight="1">
      <c r="A37" s="55">
        <v>3</v>
      </c>
      <c r="B37" s="60" t="s">
        <v>88</v>
      </c>
      <c r="C37" s="36"/>
    </row>
    <row r="38" spans="1:3" ht="35.1" customHeight="1">
      <c r="A38" s="55">
        <v>4</v>
      </c>
      <c r="B38" s="60" t="s">
        <v>89</v>
      </c>
      <c r="C38" s="36"/>
    </row>
    <row r="39" spans="1:3" ht="35.1" customHeight="1">
      <c r="A39" s="55">
        <v>5</v>
      </c>
      <c r="B39" s="60" t="s">
        <v>90</v>
      </c>
      <c r="C39" s="36"/>
    </row>
    <row r="40" spans="1:3" ht="33.75" customHeight="1">
      <c r="A40" s="55">
        <v>6</v>
      </c>
      <c r="B40" s="60" t="s">
        <v>91</v>
      </c>
      <c r="C40" s="36"/>
    </row>
    <row r="43" spans="1:3" ht="20.100000000000001" customHeight="1">
      <c r="A43" s="145" t="s">
        <v>35</v>
      </c>
      <c r="B43" s="145"/>
    </row>
    <row r="44" spans="1:3" ht="20.100000000000001" customHeight="1">
      <c r="A44" s="58" t="s">
        <v>43</v>
      </c>
      <c r="B44" s="59" t="s">
        <v>44</v>
      </c>
    </row>
    <row r="45" spans="1:3" ht="33" customHeight="1">
      <c r="A45" s="55">
        <v>1</v>
      </c>
      <c r="B45" s="60" t="s">
        <v>92</v>
      </c>
    </row>
    <row r="46" spans="1:3" ht="28.5" customHeight="1">
      <c r="A46" s="55">
        <v>2</v>
      </c>
      <c r="B46" s="61" t="s">
        <v>93</v>
      </c>
    </row>
    <row r="47" spans="1:3" ht="38.25" customHeight="1">
      <c r="A47" s="55">
        <v>3</v>
      </c>
      <c r="B47" s="60" t="s">
        <v>94</v>
      </c>
    </row>
    <row r="48" spans="1:3" ht="33" customHeight="1">
      <c r="A48" s="55">
        <v>4</v>
      </c>
      <c r="B48" s="60" t="s">
        <v>95</v>
      </c>
    </row>
    <row r="49" spans="1:2" ht="33" customHeight="1">
      <c r="A49" s="55">
        <v>5</v>
      </c>
      <c r="B49" s="60" t="s">
        <v>96</v>
      </c>
    </row>
    <row r="50" spans="1:2" ht="34.5" customHeight="1">
      <c r="A50" s="55">
        <v>6</v>
      </c>
      <c r="B50" s="60" t="s">
        <v>97</v>
      </c>
    </row>
    <row r="53" spans="1:2" ht="20.100000000000001" customHeight="1">
      <c r="A53" s="145" t="s">
        <v>36</v>
      </c>
      <c r="B53" s="145"/>
    </row>
    <row r="54" spans="1:2" ht="26.25" customHeight="1">
      <c r="A54" s="58" t="s">
        <v>43</v>
      </c>
      <c r="B54" s="59" t="s">
        <v>44</v>
      </c>
    </row>
    <row r="55" spans="1:2" ht="22.5" customHeight="1">
      <c r="A55" s="55">
        <v>1</v>
      </c>
      <c r="B55" s="60" t="s">
        <v>98</v>
      </c>
    </row>
    <row r="56" spans="1:2" ht="24" customHeight="1">
      <c r="A56" s="55">
        <v>2</v>
      </c>
      <c r="B56" s="60" t="s">
        <v>99</v>
      </c>
    </row>
    <row r="57" spans="1:2" ht="24" customHeight="1">
      <c r="A57" s="55">
        <v>3</v>
      </c>
      <c r="B57" s="60" t="s">
        <v>100</v>
      </c>
    </row>
    <row r="58" spans="1:2" ht="20.25" customHeight="1">
      <c r="A58" s="55">
        <v>4</v>
      </c>
      <c r="B58" s="60" t="s">
        <v>101</v>
      </c>
    </row>
    <row r="59" spans="1:2" ht="24" customHeight="1">
      <c r="A59" s="55">
        <v>5</v>
      </c>
      <c r="B59" s="60" t="s">
        <v>102</v>
      </c>
    </row>
    <row r="60" spans="1:2" ht="31.5">
      <c r="A60" s="55">
        <v>6</v>
      </c>
      <c r="B60" s="60" t="s">
        <v>103</v>
      </c>
    </row>
    <row r="62" spans="1:2" ht="20.100000000000001" customHeight="1"/>
    <row r="63" spans="1:2" ht="20.100000000000001" customHeight="1">
      <c r="A63" s="141" t="s">
        <v>37</v>
      </c>
      <c r="B63" s="141"/>
    </row>
    <row r="64" spans="1:2" ht="25.5" customHeight="1">
      <c r="A64" s="62" t="s">
        <v>43</v>
      </c>
      <c r="B64" s="63" t="s">
        <v>44</v>
      </c>
    </row>
    <row r="65" spans="1:2" ht="20.100000000000001" customHeight="1">
      <c r="A65" s="55">
        <v>1</v>
      </c>
      <c r="B65" s="64" t="s">
        <v>64</v>
      </c>
    </row>
    <row r="66" spans="1:2" ht="23.25" customHeight="1">
      <c r="A66" s="55">
        <v>2</v>
      </c>
      <c r="B66" s="64" t="s">
        <v>65</v>
      </c>
    </row>
    <row r="67" spans="1:2" ht="20.100000000000001" customHeight="1">
      <c r="A67" s="55">
        <v>3</v>
      </c>
      <c r="B67" s="64" t="s">
        <v>66</v>
      </c>
    </row>
    <row r="68" spans="1:2" ht="19.5" customHeight="1">
      <c r="A68" s="55">
        <v>4</v>
      </c>
      <c r="B68" s="64" t="s">
        <v>67</v>
      </c>
    </row>
    <row r="69" spans="1:2" ht="21.75" customHeight="1">
      <c r="A69" s="55">
        <v>5</v>
      </c>
      <c r="B69" s="64" t="s">
        <v>68</v>
      </c>
    </row>
    <row r="70" spans="1:2" ht="36" customHeight="1">
      <c r="A70" s="55">
        <v>6</v>
      </c>
      <c r="B70" s="64" t="s">
        <v>104</v>
      </c>
    </row>
    <row r="72" spans="1:2" ht="20.100000000000001" customHeight="1"/>
    <row r="73" spans="1:2" ht="15.75">
      <c r="A73" s="141" t="s">
        <v>38</v>
      </c>
      <c r="B73" s="141"/>
    </row>
    <row r="74" spans="1:2" ht="24.75" customHeight="1">
      <c r="A74" s="62" t="s">
        <v>43</v>
      </c>
      <c r="B74" s="63" t="s">
        <v>44</v>
      </c>
    </row>
    <row r="75" spans="1:2" ht="26.25" customHeight="1">
      <c r="A75" s="55">
        <v>1</v>
      </c>
      <c r="B75" s="65" t="s">
        <v>69</v>
      </c>
    </row>
    <row r="76" spans="1:2" ht="31.5" customHeight="1">
      <c r="A76" s="55">
        <v>2</v>
      </c>
      <c r="B76" s="65" t="s">
        <v>70</v>
      </c>
    </row>
    <row r="77" spans="1:2" ht="26.25" customHeight="1">
      <c r="A77" s="55">
        <v>3</v>
      </c>
      <c r="B77" s="65" t="s">
        <v>71</v>
      </c>
    </row>
    <row r="78" spans="1:2" ht="29.25" customHeight="1">
      <c r="A78" s="55">
        <v>4</v>
      </c>
      <c r="B78" s="65" t="s">
        <v>72</v>
      </c>
    </row>
    <row r="79" spans="1:2" ht="30.75" customHeight="1">
      <c r="A79" s="55">
        <v>5</v>
      </c>
      <c r="B79" s="65" t="s">
        <v>73</v>
      </c>
    </row>
    <row r="80" spans="1:2" ht="27.75" customHeight="1">
      <c r="A80" s="55">
        <v>6</v>
      </c>
      <c r="B80" s="65" t="s">
        <v>69</v>
      </c>
    </row>
    <row r="83" spans="1:2" ht="15.75">
      <c r="A83" s="141" t="s">
        <v>39</v>
      </c>
      <c r="B83" s="141"/>
    </row>
    <row r="84" spans="1:2" ht="21" customHeight="1">
      <c r="A84" s="62" t="s">
        <v>43</v>
      </c>
      <c r="B84" s="63" t="s">
        <v>44</v>
      </c>
    </row>
    <row r="85" spans="1:2" ht="21" customHeight="1">
      <c r="A85" s="55">
        <v>1</v>
      </c>
      <c r="B85" s="65" t="s">
        <v>74</v>
      </c>
    </row>
    <row r="86" spans="1:2" ht="15.75">
      <c r="A86" s="55">
        <v>2</v>
      </c>
      <c r="B86" s="65" t="s">
        <v>75</v>
      </c>
    </row>
    <row r="87" spans="1:2" ht="15.75">
      <c r="A87" s="55">
        <v>3</v>
      </c>
      <c r="B87" s="65" t="s">
        <v>76</v>
      </c>
    </row>
    <row r="88" spans="1:2" ht="15.75">
      <c r="A88" s="55">
        <v>4</v>
      </c>
      <c r="B88" s="65" t="s">
        <v>77</v>
      </c>
    </row>
    <row r="89" spans="1:2" ht="15.75">
      <c r="A89" s="55">
        <v>5</v>
      </c>
      <c r="B89" s="65" t="s">
        <v>78</v>
      </c>
    </row>
    <row r="90" spans="1:2" ht="31.5">
      <c r="A90" s="55">
        <v>6</v>
      </c>
      <c r="B90" s="65" t="s">
        <v>79</v>
      </c>
    </row>
    <row r="93" spans="1:2">
      <c r="A93" s="142"/>
      <c r="B93" s="142"/>
    </row>
    <row r="94" spans="1:2">
      <c r="A94" s="33"/>
      <c r="B94" s="34"/>
    </row>
    <row r="95" spans="1:2">
      <c r="A95" s="35"/>
      <c r="B95" s="36"/>
    </row>
    <row r="96" spans="1:2">
      <c r="A96" s="35"/>
      <c r="B96" s="36"/>
    </row>
    <row r="97" spans="1:2">
      <c r="A97" s="35"/>
      <c r="B97" s="36"/>
    </row>
    <row r="98" spans="1:2">
      <c r="A98" s="35"/>
      <c r="B98" s="36"/>
    </row>
    <row r="99" spans="1:2">
      <c r="A99" s="35"/>
      <c r="B99" s="36"/>
    </row>
    <row r="100" spans="1:2">
      <c r="A100" s="35"/>
      <c r="B100" s="36"/>
    </row>
    <row r="102" spans="1:2">
      <c r="A102" s="33"/>
      <c r="B102" s="34"/>
    </row>
    <row r="103" spans="1:2">
      <c r="A103" s="33"/>
      <c r="B103" s="39"/>
    </row>
    <row r="104" spans="1:2">
      <c r="A104" s="33"/>
      <c r="B104" s="39"/>
    </row>
    <row r="105" spans="1:2">
      <c r="A105" s="33"/>
      <c r="B105" s="39"/>
    </row>
    <row r="106" spans="1:2">
      <c r="A106" s="33"/>
      <c r="B106" s="39"/>
    </row>
    <row r="107" spans="1:2">
      <c r="A107" s="33"/>
      <c r="B107" s="39"/>
    </row>
    <row r="108" spans="1:2">
      <c r="A108" s="33"/>
      <c r="B108" s="39"/>
    </row>
    <row r="112" spans="1:2">
      <c r="A112" s="33"/>
      <c r="B112" s="34"/>
    </row>
    <row r="113" spans="1:2">
      <c r="A113" s="33"/>
      <c r="B113" s="39"/>
    </row>
    <row r="114" spans="1:2">
      <c r="A114" s="33"/>
      <c r="B114" s="39"/>
    </row>
    <row r="115" spans="1:2">
      <c r="A115" s="33"/>
      <c r="B115" s="39"/>
    </row>
    <row r="116" spans="1:2">
      <c r="A116" s="33"/>
      <c r="B116" s="39"/>
    </row>
    <row r="117" spans="1:2">
      <c r="A117" s="33"/>
      <c r="B117" s="39"/>
    </row>
    <row r="118" spans="1:2">
      <c r="A118" s="33"/>
      <c r="B118" s="39"/>
    </row>
    <row r="123" spans="1:2">
      <c r="A123" s="33"/>
      <c r="B123" s="37"/>
    </row>
    <row r="124" spans="1:2">
      <c r="A124" s="33"/>
      <c r="B124" s="38"/>
    </row>
    <row r="125" spans="1:2">
      <c r="A125" s="33"/>
      <c r="B125" s="36"/>
    </row>
    <row r="126" spans="1:2">
      <c r="A126" s="33"/>
      <c r="B126" s="36"/>
    </row>
    <row r="127" spans="1:2">
      <c r="A127" s="33"/>
      <c r="B127" s="36"/>
    </row>
    <row r="128" spans="1:2">
      <c r="A128" s="33"/>
      <c r="B128" s="36"/>
    </row>
  </sheetData>
  <mergeCells count="10">
    <mergeCell ref="A83:B83"/>
    <mergeCell ref="A93:B93"/>
    <mergeCell ref="A13:B13"/>
    <mergeCell ref="A23:B23"/>
    <mergeCell ref="A3:B3"/>
    <mergeCell ref="A33:B33"/>
    <mergeCell ref="A43:B43"/>
    <mergeCell ref="A53:B53"/>
    <mergeCell ref="A63:B63"/>
    <mergeCell ref="A73:B7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REKOD PRESTASI KELAS</vt:lpstr>
      <vt:lpstr>LAPORAN MURID(INVIDU)</vt:lpstr>
      <vt:lpstr>GRAF</vt:lpstr>
      <vt:lpstr>DATA PERNYATAAN BAND</vt:lpstr>
      <vt:lpstr>'REKOD PRESTASI KELAS'!Print_Area</vt:lpstr>
      <vt:lpstr>'REKOD PRESTASI KELAS'!Print_Titles</vt:lpstr>
    </vt:vector>
  </TitlesOfParts>
  <Company>Acer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Lianne</cp:lastModifiedBy>
  <cp:lastPrinted>2014-02-17T07:59:16Z</cp:lastPrinted>
  <dcterms:created xsi:type="dcterms:W3CDTF">2013-07-10T02:44:08Z</dcterms:created>
  <dcterms:modified xsi:type="dcterms:W3CDTF">2014-12-20T12:15:54Z</dcterms:modified>
</cp:coreProperties>
</file>