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2240" windowHeight="8190" tabRatio="549" activeTab="1"/>
  </bookViews>
  <sheets>
    <sheet name="DATA MAKLUMAT MURID" sheetId="19" r:id="rId1"/>
    <sheet name="LAPORAN MURID (INDIVIDU)" sheetId="17" r:id="rId2"/>
    <sheet name="DATA PERNYATAAN TAHAP PENGUASAA" sheetId="5" r:id="rId3"/>
    <sheet name="GRAF" sheetId="20" r:id="rId4"/>
  </sheets>
  <definedNames>
    <definedName name="_xlnm.Print_Area" localSheetId="0">'DATA MAKLUMAT MURID'!$A$1:$AI$35</definedName>
    <definedName name="_xlnm.Print_Titles" localSheetId="0">'DATA MAKLUMAT MURID'!$1:$9</definedName>
  </definedNames>
  <calcPr calcId="124519"/>
</workbook>
</file>

<file path=xl/calcChain.xml><?xml version="1.0" encoding="utf-8"?>
<calcChain xmlns="http://schemas.openxmlformats.org/spreadsheetml/2006/main">
  <c r="AE6" i="19"/>
  <c r="E31" i="17" l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17"/>
  <c r="K17" s="1"/>
  <c r="J18"/>
  <c r="K18" s="1"/>
  <c r="J19"/>
  <c r="K19" s="1"/>
  <c r="J20"/>
  <c r="K20" s="1"/>
  <c r="J21"/>
  <c r="K21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0"/>
  <c r="K30" s="1"/>
  <c r="J31"/>
  <c r="K31" s="1"/>
  <c r="J32"/>
  <c r="K32" s="1"/>
  <c r="J33"/>
  <c r="K33" s="1"/>
  <c r="J34"/>
  <c r="K34" s="1"/>
  <c r="J35"/>
  <c r="K35" s="1"/>
  <c r="J36"/>
  <c r="K36" s="1"/>
  <c r="J37"/>
  <c r="K37" s="1"/>
  <c r="J38"/>
  <c r="K38" s="1"/>
  <c r="J39"/>
  <c r="K39" s="1"/>
  <c r="J40"/>
  <c r="K40" s="1"/>
  <c r="J41"/>
  <c r="K41" s="1"/>
  <c r="J42"/>
  <c r="K42" s="1"/>
  <c r="J43"/>
  <c r="K43" s="1"/>
  <c r="J44"/>
  <c r="K44" s="1"/>
  <c r="J45"/>
  <c r="K45" s="1"/>
  <c r="J46"/>
  <c r="K46" s="1"/>
  <c r="J47"/>
  <c r="K47" s="1"/>
  <c r="J48"/>
  <c r="K48" s="1"/>
  <c r="J49"/>
  <c r="K49" s="1"/>
  <c r="J50"/>
  <c r="K50" s="1"/>
  <c r="J51"/>
  <c r="K51" s="1"/>
  <c r="J52"/>
  <c r="K52" s="1"/>
  <c r="J53"/>
  <c r="K53" s="1"/>
  <c r="J54"/>
  <c r="K54" s="1"/>
  <c r="J55"/>
  <c r="K55" s="1"/>
  <c r="J56"/>
  <c r="K56" s="1"/>
  <c r="E13" l="1"/>
  <c r="B26" i="20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E55" i="17"/>
  <c r="A55"/>
  <c r="C26" i="20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 s="1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 s="1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 s="1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 s="1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 s="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 s="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 s="1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 s="1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 s="1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 s="1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 s="1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 s="1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 s="1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 s="1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 s="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 s="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 s="1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 s="1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 s="1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 s="1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 s="1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 s="1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 s="1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 s="1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 s="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 s="1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 s="1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 s="1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 s="1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 s="1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 s="1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 s="1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 s="1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 s="1"/>
  <c r="AB10"/>
  <c r="AD10"/>
  <c r="AE10" s="1"/>
  <c r="AB11"/>
  <c r="AD11"/>
  <c r="AE11" s="1"/>
  <c r="AB12"/>
  <c r="AD12"/>
  <c r="AB13"/>
  <c r="AD13"/>
  <c r="AE13" s="1"/>
  <c r="AB14"/>
  <c r="AD14"/>
  <c r="AE14" s="1"/>
  <c r="AB15"/>
  <c r="AD15"/>
  <c r="AE15" s="1"/>
  <c r="AB16"/>
  <c r="AD16"/>
  <c r="AE16" s="1"/>
  <c r="AB17"/>
  <c r="AD17"/>
  <c r="AE17" s="1"/>
  <c r="AB18"/>
  <c r="AD18"/>
  <c r="AE18" s="1"/>
  <c r="AB19"/>
  <c r="AD19"/>
  <c r="AE19" s="1"/>
  <c r="AB20"/>
  <c r="AD20"/>
  <c r="AE20" s="1"/>
  <c r="AB21"/>
  <c r="AD21"/>
  <c r="AE21" s="1"/>
  <c r="AB22"/>
  <c r="AD22"/>
  <c r="AE22" s="1"/>
  <c r="AB23"/>
  <c r="AD23"/>
  <c r="AE23" s="1"/>
  <c r="AB24"/>
  <c r="AD24"/>
  <c r="AE24" s="1"/>
  <c r="AB25"/>
  <c r="AD25"/>
  <c r="AE25" s="1"/>
  <c r="U10"/>
  <c r="V10"/>
  <c r="W10"/>
  <c r="X10"/>
  <c r="Y10"/>
  <c r="Z10"/>
  <c r="AA10"/>
  <c r="U11"/>
  <c r="V11"/>
  <c r="W11"/>
  <c r="X11"/>
  <c r="Y11"/>
  <c r="Z11"/>
  <c r="AA11"/>
  <c r="U12"/>
  <c r="V12"/>
  <c r="W12"/>
  <c r="X12"/>
  <c r="Y12"/>
  <c r="Z12"/>
  <c r="AA12"/>
  <c r="U13"/>
  <c r="V13"/>
  <c r="W13"/>
  <c r="X13"/>
  <c r="Y13"/>
  <c r="Z13"/>
  <c r="AA13"/>
  <c r="U14"/>
  <c r="V14"/>
  <c r="W14"/>
  <c r="X14"/>
  <c r="Y14"/>
  <c r="Z14"/>
  <c r="AA14"/>
  <c r="U15"/>
  <c r="V15"/>
  <c r="W15"/>
  <c r="X15"/>
  <c r="Y15"/>
  <c r="Z15"/>
  <c r="AA15"/>
  <c r="U16"/>
  <c r="V16"/>
  <c r="W16"/>
  <c r="X16"/>
  <c r="Y16"/>
  <c r="Z16"/>
  <c r="AA16"/>
  <c r="U17"/>
  <c r="V17"/>
  <c r="W17"/>
  <c r="X17"/>
  <c r="Y17"/>
  <c r="Z17"/>
  <c r="AA17"/>
  <c r="U18"/>
  <c r="V18"/>
  <c r="W18"/>
  <c r="X18"/>
  <c r="Y18"/>
  <c r="Z18"/>
  <c r="AA18"/>
  <c r="U19"/>
  <c r="V19"/>
  <c r="W19"/>
  <c r="X19"/>
  <c r="Y19"/>
  <c r="Z19"/>
  <c r="AA19"/>
  <c r="U20"/>
  <c r="V20"/>
  <c r="W20"/>
  <c r="X20"/>
  <c r="Y20"/>
  <c r="Z20"/>
  <c r="AA20"/>
  <c r="U21"/>
  <c r="V21"/>
  <c r="W21"/>
  <c r="X21"/>
  <c r="Y21"/>
  <c r="Z21"/>
  <c r="AA21"/>
  <c r="U22"/>
  <c r="V22"/>
  <c r="W22"/>
  <c r="X22"/>
  <c r="Y22"/>
  <c r="Z22"/>
  <c r="AA22"/>
  <c r="U23"/>
  <c r="V23"/>
  <c r="W23"/>
  <c r="X23"/>
  <c r="Y23"/>
  <c r="Z23"/>
  <c r="AA23"/>
  <c r="U24"/>
  <c r="V24"/>
  <c r="W24"/>
  <c r="X24"/>
  <c r="Y24"/>
  <c r="Z24"/>
  <c r="AA24"/>
  <c r="U25"/>
  <c r="V25"/>
  <c r="W25"/>
  <c r="X25"/>
  <c r="Y25"/>
  <c r="Z25"/>
  <c r="AA25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C10"/>
  <c r="D10"/>
  <c r="E10"/>
  <c r="F10"/>
  <c r="G10"/>
  <c r="H10"/>
  <c r="I10"/>
  <c r="J10"/>
  <c r="K10"/>
  <c r="L10"/>
  <c r="M10"/>
  <c r="N10"/>
  <c r="O10"/>
  <c r="P10"/>
  <c r="Q10"/>
  <c r="R10"/>
  <c r="S10"/>
  <c r="B10"/>
  <c r="AE12"/>
  <c r="E11" i="17"/>
  <c r="E12"/>
  <c r="B4"/>
  <c r="B1"/>
  <c r="B2"/>
  <c r="K81" i="20" l="1"/>
  <c r="K79"/>
  <c r="K77"/>
  <c r="K75"/>
  <c r="K73"/>
  <c r="K71"/>
  <c r="K69"/>
  <c r="I82"/>
  <c r="I80"/>
  <c r="I78"/>
  <c r="I76"/>
  <c r="I74"/>
  <c r="I72"/>
  <c r="I70"/>
  <c r="H68"/>
  <c r="K66"/>
  <c r="AF59"/>
  <c r="AF58"/>
  <c r="AF57"/>
  <c r="AF56"/>
  <c r="AF55"/>
  <c r="AF54"/>
  <c r="AF53"/>
  <c r="AF52"/>
  <c r="AF51"/>
  <c r="AF50"/>
  <c r="AF49"/>
  <c r="AF48"/>
  <c r="AF47"/>
  <c r="AF46"/>
  <c r="AF45"/>
  <c r="AF44"/>
  <c r="AF43"/>
  <c r="AF42"/>
  <c r="AF41"/>
  <c r="AF40"/>
  <c r="AF39"/>
  <c r="AF38"/>
  <c r="AF37"/>
  <c r="AF36"/>
  <c r="AF35"/>
  <c r="AF34"/>
  <c r="AF33"/>
  <c r="AF32"/>
  <c r="AF31"/>
  <c r="AF30"/>
  <c r="AF29"/>
  <c r="AF28"/>
  <c r="AF27"/>
  <c r="AF26"/>
  <c r="J65"/>
  <c r="J90"/>
  <c r="J88"/>
  <c r="J86"/>
  <c r="G95"/>
  <c r="J92"/>
  <c r="J67"/>
  <c r="K91"/>
  <c r="K89"/>
  <c r="K87"/>
  <c r="K85"/>
  <c r="F65"/>
  <c r="I65"/>
  <c r="H65"/>
  <c r="G66"/>
  <c r="I66"/>
  <c r="K67"/>
  <c r="I67"/>
  <c r="H67"/>
  <c r="G67"/>
  <c r="F68"/>
  <c r="G69"/>
  <c r="I69"/>
  <c r="F95"/>
  <c r="J95"/>
  <c r="H95"/>
  <c r="F91"/>
  <c r="F86"/>
  <c r="F88"/>
  <c r="F90"/>
  <c r="H85"/>
  <c r="J85"/>
  <c r="G86"/>
  <c r="G88"/>
  <c r="G90"/>
  <c r="G92"/>
  <c r="H87"/>
  <c r="H89"/>
  <c r="H91"/>
  <c r="I92"/>
  <c r="I87"/>
  <c r="I89"/>
  <c r="I91"/>
  <c r="J87"/>
  <c r="J89"/>
  <c r="J91"/>
  <c r="K86"/>
  <c r="K88"/>
  <c r="K90"/>
  <c r="K92"/>
  <c r="F71"/>
  <c r="F73"/>
  <c r="F75"/>
  <c r="F77"/>
  <c r="F79"/>
  <c r="F81"/>
  <c r="G68"/>
  <c r="J66"/>
  <c r="J68"/>
  <c r="J69"/>
  <c r="J72"/>
  <c r="J75"/>
  <c r="J77"/>
  <c r="J79"/>
  <c r="J81"/>
  <c r="G82"/>
  <c r="G71"/>
  <c r="G73"/>
  <c r="G75"/>
  <c r="G77"/>
  <c r="G79"/>
  <c r="G81"/>
  <c r="H71"/>
  <c r="H73"/>
  <c r="H75"/>
  <c r="H77"/>
  <c r="H79"/>
  <c r="H81"/>
  <c r="K82"/>
  <c r="K70"/>
  <c r="K72"/>
  <c r="K74"/>
  <c r="K76"/>
  <c r="K78"/>
  <c r="K80"/>
  <c r="I71"/>
  <c r="I73"/>
  <c r="I75"/>
  <c r="I77"/>
  <c r="I79"/>
  <c r="I81"/>
  <c r="J73"/>
  <c r="K65"/>
  <c r="G65"/>
  <c r="F66"/>
  <c r="H66"/>
  <c r="K68"/>
  <c r="I68"/>
  <c r="F67"/>
  <c r="F69"/>
  <c r="H69"/>
  <c r="K95"/>
  <c r="I95"/>
  <c r="F92"/>
  <c r="F85"/>
  <c r="F87"/>
  <c r="F89"/>
  <c r="G85"/>
  <c r="I85"/>
  <c r="G87"/>
  <c r="G89"/>
  <c r="G91"/>
  <c r="H86"/>
  <c r="H88"/>
  <c r="H90"/>
  <c r="H92"/>
  <c r="I86"/>
  <c r="I88"/>
  <c r="I90"/>
  <c r="F70"/>
  <c r="F72"/>
  <c r="F74"/>
  <c r="F76"/>
  <c r="F78"/>
  <c r="F80"/>
  <c r="F82"/>
  <c r="J70"/>
  <c r="J71"/>
  <c r="J74"/>
  <c r="J76"/>
  <c r="J78"/>
  <c r="J80"/>
  <c r="J82"/>
  <c r="G70"/>
  <c r="G72"/>
  <c r="G74"/>
  <c r="G76"/>
  <c r="G78"/>
  <c r="G80"/>
  <c r="H70"/>
  <c r="H72"/>
  <c r="H74"/>
  <c r="H76"/>
  <c r="H78"/>
  <c r="H80"/>
  <c r="H82"/>
  <c r="E49" i="17"/>
  <c r="F49" s="1"/>
  <c r="E48"/>
  <c r="F48" s="1"/>
  <c r="E47"/>
  <c r="F47" s="1"/>
  <c r="E46"/>
  <c r="F46" s="1"/>
  <c r="E45"/>
  <c r="F45" s="1"/>
  <c r="E44"/>
  <c r="F44" s="1"/>
  <c r="E43"/>
  <c r="F43" s="1"/>
  <c r="E42"/>
  <c r="F42" s="1"/>
  <c r="E52"/>
  <c r="F52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F31"/>
  <c r="E30"/>
  <c r="F30" s="1"/>
  <c r="E29"/>
  <c r="F29" s="1"/>
  <c r="E28"/>
  <c r="F28" s="1"/>
  <c r="E27"/>
  <c r="F27" s="1"/>
  <c r="E26"/>
  <c r="F26" s="1"/>
  <c r="E25"/>
  <c r="F25" s="1"/>
  <c r="E24"/>
  <c r="F24" s="1"/>
  <c r="E23"/>
  <c r="F23" s="1"/>
  <c r="AC19" i="20"/>
  <c r="AC20"/>
  <c r="AC21"/>
  <c r="AC22"/>
  <c r="AC23"/>
  <c r="AC24"/>
  <c r="AC25"/>
  <c r="T19"/>
  <c r="T20"/>
  <c r="T21"/>
  <c r="T22"/>
  <c r="T23"/>
  <c r="T24"/>
  <c r="T25"/>
  <c r="E16" i="17"/>
  <c r="AH11" i="19"/>
  <c r="AH12"/>
  <c r="AH13"/>
  <c r="AC11" i="20"/>
  <c r="AC12"/>
  <c r="AC13"/>
  <c r="AC14"/>
  <c r="AC15"/>
  <c r="AC16"/>
  <c r="AC17"/>
  <c r="AC18"/>
  <c r="T11"/>
  <c r="AF11" s="1"/>
  <c r="T12"/>
  <c r="AF12" s="1"/>
  <c r="T13"/>
  <c r="AF13" s="1"/>
  <c r="T14"/>
  <c r="AF14" s="1"/>
  <c r="T15"/>
  <c r="AF15" s="1"/>
  <c r="T16"/>
  <c r="AF16" s="1"/>
  <c r="T17"/>
  <c r="T18"/>
  <c r="AF18" s="1"/>
  <c r="AH10" i="19"/>
  <c r="AC10" i="20"/>
  <c r="T10"/>
  <c r="E10" i="17"/>
  <c r="E9"/>
  <c r="E8"/>
  <c r="E22"/>
  <c r="F22" s="1"/>
  <c r="M92" i="20" l="1"/>
  <c r="M87"/>
  <c r="M69"/>
  <c r="M77"/>
  <c r="M91"/>
  <c r="M68"/>
  <c r="M70"/>
  <c r="M81"/>
  <c r="M90"/>
  <c r="M72"/>
  <c r="M67"/>
  <c r="AF22"/>
  <c r="AF10"/>
  <c r="AF25"/>
  <c r="AF23"/>
  <c r="AF21"/>
  <c r="AF19"/>
  <c r="M76"/>
  <c r="M73"/>
  <c r="M65"/>
  <c r="AF17"/>
  <c r="AF24"/>
  <c r="AF20"/>
  <c r="M89"/>
  <c r="M85"/>
  <c r="M86"/>
  <c r="M80"/>
  <c r="M82"/>
  <c r="M79"/>
  <c r="M78"/>
  <c r="M75"/>
  <c r="M74"/>
  <c r="M71"/>
  <c r="M66"/>
  <c r="AI13" i="19"/>
  <c r="AI11"/>
  <c r="AI12"/>
  <c r="M88" i="20"/>
  <c r="M95"/>
  <c r="AI10" i="19"/>
  <c r="J7" i="17" l="1"/>
  <c r="K7" s="1"/>
</calcChain>
</file>

<file path=xl/comments1.xml><?xml version="1.0" encoding="utf-8"?>
<comments xmlns="http://schemas.openxmlformats.org/spreadsheetml/2006/main">
  <authors>
    <author>Valued Acer Customer</author>
    <author>mazhan</author>
  </authors>
  <commentList>
    <comment ref="A1" authorId="0">
      <text>
        <r>
          <rPr>
            <b/>
            <sz val="14"/>
            <color indexed="81"/>
            <rFont val="Arial"/>
            <family val="2"/>
          </rPr>
          <t>Isikan NAMA SEKOLAH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" authorId="0">
      <text>
        <r>
          <rPr>
            <b/>
            <sz val="14"/>
            <color indexed="81"/>
            <rFont val="Arial"/>
            <family val="2"/>
          </rPr>
          <t>Isikan ALAMAT SEKOLAH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E9" authorId="0">
      <text>
        <r>
          <rPr>
            <b/>
            <sz val="14"/>
            <color indexed="81"/>
            <rFont val="Arial"/>
            <family val="2"/>
          </rPr>
          <t>NOMBOR BULAT HINGGA 1 000 000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1">
      <text>
        <r>
          <rPr>
            <b/>
            <sz val="11"/>
            <color indexed="81"/>
            <rFont val="Arial"/>
            <family val="2"/>
          </rPr>
          <t>TAMBAH DALAM LINGKUNGAN  
1 000 000</t>
        </r>
      </text>
    </comment>
    <comment ref="G9" authorId="1">
      <text>
        <r>
          <rPr>
            <b/>
            <sz val="11"/>
            <color indexed="81"/>
            <rFont val="Arial"/>
            <family val="2"/>
          </rPr>
          <t>TOLAK DALAM LINGKUNGAN 
1 000 000</t>
        </r>
      </text>
    </comment>
    <comment ref="H9" authorId="1">
      <text>
        <r>
          <rPr>
            <b/>
            <sz val="11"/>
            <color indexed="81"/>
            <rFont val="Arial"/>
            <family val="2"/>
          </rPr>
          <t>DARAB HINGGA         1 000 000</t>
        </r>
      </text>
    </comment>
    <comment ref="I9" authorId="1">
      <text>
        <r>
          <rPr>
            <b/>
            <sz val="11"/>
            <color indexed="81"/>
            <rFont val="Arial"/>
            <family val="2"/>
          </rPr>
          <t>BAHAGI HINGGA         1 000 000</t>
        </r>
      </text>
    </comment>
    <comment ref="J9" authorId="1">
      <text>
        <r>
          <rPr>
            <b/>
            <sz val="11"/>
            <color indexed="81"/>
            <rFont val="Arial"/>
            <family val="2"/>
          </rPr>
          <t>OPERASI BERGABUNG</t>
        </r>
      </text>
    </comment>
    <comment ref="K9" authorId="1">
      <text>
        <r>
          <rPr>
            <b/>
            <sz val="11"/>
            <color indexed="81"/>
            <rFont val="Arial"/>
            <family val="2"/>
          </rPr>
          <t>PECAHAN</t>
        </r>
      </text>
    </comment>
    <comment ref="L9" authorId="1">
      <text>
        <r>
          <rPr>
            <b/>
            <sz val="11"/>
            <color indexed="81"/>
            <rFont val="Arial"/>
            <family val="2"/>
          </rPr>
          <t>PERPULUHAN</t>
        </r>
      </text>
    </comment>
    <comment ref="M9" authorId="1">
      <text>
        <r>
          <rPr>
            <b/>
            <sz val="11"/>
            <color indexed="81"/>
            <rFont val="Arial"/>
            <family val="2"/>
          </rPr>
          <t>PERATUS</t>
        </r>
      </text>
    </comment>
    <comment ref="N9" authorId="1">
      <text>
        <r>
          <rPr>
            <b/>
            <sz val="11"/>
            <color indexed="81"/>
            <rFont val="Arial"/>
            <family val="2"/>
          </rPr>
          <t>WANG HINGGA RM1 000 000</t>
        </r>
      </text>
    </comment>
    <comment ref="O9" authorId="1">
      <text>
        <r>
          <rPr>
            <b/>
            <sz val="11"/>
            <color indexed="81"/>
            <rFont val="Arial"/>
            <family val="2"/>
          </rPr>
          <t>MASA DAN WAKTU</t>
        </r>
      </text>
    </comment>
    <comment ref="P9" authorId="1">
      <text>
        <r>
          <rPr>
            <b/>
            <sz val="11"/>
            <color indexed="81"/>
            <rFont val="Arial"/>
            <family val="2"/>
          </rPr>
          <t>PANJANG</t>
        </r>
      </text>
    </comment>
    <comment ref="Q9" authorId="1">
      <text>
        <r>
          <rPr>
            <b/>
            <sz val="11"/>
            <color indexed="81"/>
            <rFont val="Arial"/>
            <family val="2"/>
          </rPr>
          <t>JISIM</t>
        </r>
      </text>
    </comment>
    <comment ref="R9" authorId="1">
      <text>
        <r>
          <rPr>
            <b/>
            <sz val="11"/>
            <color indexed="81"/>
            <rFont val="Arial"/>
            <family val="2"/>
          </rPr>
          <t>ISI PADU CECAIR</t>
        </r>
      </text>
    </comment>
    <comment ref="S9" authorId="1">
      <text>
        <r>
          <rPr>
            <b/>
            <sz val="11"/>
            <color indexed="81"/>
            <rFont val="Arial"/>
            <family val="2"/>
          </rPr>
          <t>RUANG</t>
        </r>
      </text>
    </comment>
    <comment ref="T9" authorId="0">
      <text>
        <r>
          <rPr>
            <b/>
            <sz val="11"/>
            <color indexed="81"/>
            <rFont val="Arial"/>
            <family val="2"/>
          </rPr>
          <t>KOORDINAT</t>
        </r>
      </text>
    </comment>
    <comment ref="U9" authorId="0">
      <text>
        <r>
          <rPr>
            <b/>
            <sz val="11"/>
            <color indexed="81"/>
            <rFont val="Arial"/>
            <family val="2"/>
          </rPr>
          <t>NISBAH DAN KADARAN</t>
        </r>
        <r>
          <rPr>
            <sz val="14"/>
            <color indexed="81"/>
            <rFont val="Arial"/>
            <family val="2"/>
          </rPr>
          <t xml:space="preserve">
</t>
        </r>
      </text>
    </comment>
    <comment ref="V9" authorId="0">
      <text>
        <r>
          <rPr>
            <b/>
            <sz val="14"/>
            <color indexed="81"/>
            <rFont val="Arial"/>
            <family val="2"/>
          </rPr>
          <t>PENGURUSAN DATA</t>
        </r>
      </text>
    </comment>
  </commentList>
</comments>
</file>

<file path=xl/comments2.xml><?xml version="1.0" encoding="utf-8"?>
<comments xmlns="http://schemas.openxmlformats.org/spreadsheetml/2006/main">
  <authors>
    <author>Valued Acer Customer</author>
    <author>mazhan</author>
  </authors>
  <commentList>
    <comment ref="A1" authorId="0">
      <text>
        <r>
          <rPr>
            <b/>
            <sz val="14"/>
            <color indexed="81"/>
            <rFont val="Arial"/>
            <family val="2"/>
          </rPr>
          <t>Isikan NAMA SEKOLAH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" authorId="0">
      <text>
        <r>
          <rPr>
            <b/>
            <sz val="14"/>
            <color indexed="81"/>
            <rFont val="Arial"/>
            <family val="2"/>
          </rPr>
          <t>Isikan ALAMAT SEKOLAH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B9" authorId="0">
      <text>
        <r>
          <rPr>
            <b/>
            <sz val="14"/>
            <color indexed="81"/>
            <rFont val="Arial"/>
            <family val="2"/>
          </rPr>
          <t>NOMBOR BULAT HINGGA 100 000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" authorId="1">
      <text>
        <r>
          <rPr>
            <b/>
            <sz val="11"/>
            <color indexed="81"/>
            <rFont val="Arial"/>
            <family val="2"/>
          </rPr>
          <t>TAMBAH DALAM LINGKUNGAN  
100 000</t>
        </r>
      </text>
    </comment>
    <comment ref="D9" authorId="1">
      <text>
        <r>
          <rPr>
            <b/>
            <sz val="11"/>
            <color indexed="81"/>
            <rFont val="Arial"/>
            <family val="2"/>
          </rPr>
          <t>TOLAK DALAM LINGKUNGAN 
100 000</t>
        </r>
      </text>
    </comment>
    <comment ref="E9" authorId="1">
      <text>
        <r>
          <rPr>
            <b/>
            <sz val="11"/>
            <color indexed="81"/>
            <rFont val="Arial"/>
            <family val="2"/>
          </rPr>
          <t>DARAB HINGGA         100 000</t>
        </r>
      </text>
    </comment>
    <comment ref="F9" authorId="1">
      <text>
        <r>
          <rPr>
            <b/>
            <sz val="11"/>
            <color indexed="81"/>
            <rFont val="Arial"/>
            <family val="2"/>
          </rPr>
          <t>BAHAGI HINGGA         100 000</t>
        </r>
      </text>
    </comment>
    <comment ref="G9" authorId="1">
      <text>
        <r>
          <rPr>
            <b/>
            <sz val="11"/>
            <color indexed="81"/>
            <rFont val="Arial"/>
            <family val="2"/>
          </rPr>
          <t>OPERASI BERGABUNG</t>
        </r>
      </text>
    </comment>
    <comment ref="H9" authorId="1">
      <text>
        <r>
          <rPr>
            <b/>
            <sz val="11"/>
            <color indexed="81"/>
            <rFont val="Arial"/>
            <family val="2"/>
          </rPr>
          <t>PECAHAN</t>
        </r>
      </text>
    </comment>
    <comment ref="I9" authorId="1">
      <text>
        <r>
          <rPr>
            <b/>
            <sz val="11"/>
            <color indexed="81"/>
            <rFont val="Arial"/>
            <family val="2"/>
          </rPr>
          <t>PERPULUHAN</t>
        </r>
      </text>
    </comment>
    <comment ref="J9" authorId="1">
      <text>
        <r>
          <rPr>
            <b/>
            <sz val="11"/>
            <color indexed="81"/>
            <rFont val="Arial"/>
            <family val="2"/>
          </rPr>
          <t>PERATUS</t>
        </r>
      </text>
    </comment>
    <comment ref="K9" authorId="1">
      <text>
        <r>
          <rPr>
            <b/>
            <sz val="11"/>
            <color indexed="81"/>
            <rFont val="Arial"/>
            <family val="2"/>
          </rPr>
          <t>WANG HINGGA RM100 000</t>
        </r>
      </text>
    </comment>
    <comment ref="L9" authorId="1">
      <text>
        <r>
          <rPr>
            <b/>
            <sz val="11"/>
            <color indexed="81"/>
            <rFont val="Arial"/>
            <family val="2"/>
          </rPr>
          <t>MASA DAN WAKTU</t>
        </r>
      </text>
    </comment>
    <comment ref="M9" authorId="1">
      <text>
        <r>
          <rPr>
            <b/>
            <sz val="11"/>
            <color indexed="81"/>
            <rFont val="Arial"/>
            <family val="2"/>
          </rPr>
          <t>PANJANG</t>
        </r>
      </text>
    </comment>
    <comment ref="N9" authorId="1">
      <text>
        <r>
          <rPr>
            <sz val="11"/>
            <color indexed="81"/>
            <rFont val="Arial"/>
            <family val="2"/>
          </rPr>
          <t>JISIM</t>
        </r>
      </text>
    </comment>
    <comment ref="O9" authorId="1">
      <text>
        <r>
          <rPr>
            <b/>
            <sz val="11"/>
            <color indexed="81"/>
            <rFont val="Arial"/>
            <family val="2"/>
          </rPr>
          <t>ISI PADU CECAIR</t>
        </r>
      </text>
    </comment>
    <comment ref="P9" authorId="1">
      <text>
        <r>
          <rPr>
            <b/>
            <sz val="11"/>
            <color indexed="81"/>
            <rFont val="Arial"/>
            <family val="2"/>
          </rPr>
          <t>RUANG</t>
        </r>
      </text>
    </comment>
    <comment ref="Q9" authorId="0">
      <text>
        <r>
          <rPr>
            <b/>
            <sz val="11"/>
            <color indexed="81"/>
            <rFont val="Arial"/>
            <family val="2"/>
          </rPr>
          <t>KOORDINAT</t>
        </r>
      </text>
    </comment>
    <comment ref="R9" authorId="0">
      <text>
        <r>
          <rPr>
            <b/>
            <sz val="11"/>
            <color indexed="81"/>
            <rFont val="Arial"/>
            <family val="2"/>
          </rPr>
          <t>NISBAH DAN KADARAN</t>
        </r>
        <r>
          <rPr>
            <sz val="14"/>
            <color indexed="81"/>
            <rFont val="Arial"/>
            <family val="2"/>
          </rPr>
          <t xml:space="preserve">
</t>
        </r>
      </text>
    </comment>
    <comment ref="S9" authorId="0">
      <text>
        <r>
          <rPr>
            <b/>
            <sz val="14"/>
            <color indexed="81"/>
            <rFont val="Arial"/>
            <family val="2"/>
          </rPr>
          <t>PERWAKILAN DATA</t>
        </r>
      </text>
    </comment>
    <comment ref="AB9" authorId="0">
      <text>
        <r>
          <rPr>
            <b/>
            <sz val="14"/>
            <color indexed="81"/>
            <rFont val="Arial"/>
            <family val="2"/>
          </rPr>
          <t>Isikan BAND APRESIASI MUZIK murid pada lajur ini</t>
        </r>
      </text>
    </comment>
    <comment ref="E65" authorId="0">
      <text>
        <r>
          <rPr>
            <b/>
            <sz val="14"/>
            <color indexed="81"/>
            <rFont val="Arial"/>
            <family val="2"/>
          </rPr>
          <t>NOMBOR BULAT HINGGA 100 000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6" authorId="1">
      <text>
        <r>
          <rPr>
            <b/>
            <sz val="11"/>
            <color indexed="81"/>
            <rFont val="Arial"/>
            <family val="2"/>
          </rPr>
          <t>TAMBAH DALAM LINGKUNGAN  
100 000</t>
        </r>
      </text>
    </comment>
    <comment ref="E67" authorId="1">
      <text>
        <r>
          <rPr>
            <b/>
            <sz val="11"/>
            <color indexed="81"/>
            <rFont val="Arial"/>
            <family val="2"/>
          </rPr>
          <t>TOLAK DALAM LINGKUNGAN 
100 000</t>
        </r>
      </text>
    </comment>
    <comment ref="E68" authorId="1">
      <text>
        <r>
          <rPr>
            <b/>
            <sz val="11"/>
            <color indexed="81"/>
            <rFont val="Arial"/>
            <family val="2"/>
          </rPr>
          <t>DARAB HINGGA         100 000</t>
        </r>
      </text>
    </comment>
    <comment ref="E69" authorId="1">
      <text>
        <r>
          <rPr>
            <b/>
            <sz val="11"/>
            <color indexed="81"/>
            <rFont val="Arial"/>
            <family val="2"/>
          </rPr>
          <t>BAHAGI HINGGA         100 000</t>
        </r>
      </text>
    </comment>
    <comment ref="E70" authorId="1">
      <text>
        <r>
          <rPr>
            <b/>
            <sz val="11"/>
            <color indexed="81"/>
            <rFont val="Arial"/>
            <family val="2"/>
          </rPr>
          <t>OPERASI BERGABUNG</t>
        </r>
      </text>
    </comment>
    <comment ref="E71" authorId="1">
      <text>
        <r>
          <rPr>
            <b/>
            <sz val="11"/>
            <color indexed="81"/>
            <rFont val="Arial"/>
            <family val="2"/>
          </rPr>
          <t>PECAHAN</t>
        </r>
      </text>
    </comment>
    <comment ref="E72" authorId="1">
      <text>
        <r>
          <rPr>
            <b/>
            <sz val="11"/>
            <color indexed="81"/>
            <rFont val="Arial"/>
            <family val="2"/>
          </rPr>
          <t>PERPULUHAN</t>
        </r>
      </text>
    </comment>
    <comment ref="E73" authorId="1">
      <text>
        <r>
          <rPr>
            <b/>
            <sz val="11"/>
            <color indexed="81"/>
            <rFont val="Arial"/>
            <family val="2"/>
          </rPr>
          <t>PERATUS</t>
        </r>
      </text>
    </comment>
    <comment ref="E74" authorId="1">
      <text>
        <r>
          <rPr>
            <b/>
            <sz val="11"/>
            <color indexed="81"/>
            <rFont val="Arial"/>
            <family val="2"/>
          </rPr>
          <t>WANG HINGGA RM100 000</t>
        </r>
      </text>
    </comment>
    <comment ref="E75" authorId="1">
      <text>
        <r>
          <rPr>
            <b/>
            <sz val="11"/>
            <color indexed="81"/>
            <rFont val="Arial"/>
            <family val="2"/>
          </rPr>
          <t>MASA DAN WAKTU</t>
        </r>
      </text>
    </comment>
    <comment ref="E76" authorId="1">
      <text>
        <r>
          <rPr>
            <b/>
            <sz val="11"/>
            <color indexed="81"/>
            <rFont val="Arial"/>
            <family val="2"/>
          </rPr>
          <t>PANJANG</t>
        </r>
      </text>
    </comment>
    <comment ref="E77" authorId="1">
      <text>
        <r>
          <rPr>
            <b/>
            <sz val="11"/>
            <color indexed="81"/>
            <rFont val="Arial"/>
            <family val="2"/>
          </rPr>
          <t>PANJANG</t>
        </r>
      </text>
    </comment>
    <comment ref="E78" authorId="1">
      <text>
        <r>
          <rPr>
            <sz val="11"/>
            <color indexed="81"/>
            <rFont val="Arial"/>
            <family val="2"/>
          </rPr>
          <t>JISIM</t>
        </r>
      </text>
    </comment>
    <comment ref="E79" authorId="1">
      <text>
        <r>
          <rPr>
            <b/>
            <sz val="11"/>
            <color indexed="81"/>
            <rFont val="Arial"/>
            <family val="2"/>
          </rPr>
          <t>ISI PADU CECAIR</t>
        </r>
      </text>
    </comment>
    <comment ref="E80" authorId="1">
      <text>
        <r>
          <rPr>
            <b/>
            <sz val="11"/>
            <color indexed="81"/>
            <rFont val="Arial"/>
            <family val="2"/>
          </rPr>
          <t>RUANG</t>
        </r>
      </text>
    </comment>
    <comment ref="E81" authorId="0">
      <text>
        <r>
          <rPr>
            <b/>
            <sz val="11"/>
            <color indexed="81"/>
            <rFont val="Arial"/>
            <family val="2"/>
          </rPr>
          <t>NISBAH DAN KADARAN</t>
        </r>
        <r>
          <rPr>
            <sz val="14"/>
            <color indexed="81"/>
            <rFont val="Arial"/>
            <family val="2"/>
          </rPr>
          <t xml:space="preserve">
</t>
        </r>
      </text>
    </comment>
    <comment ref="E82" authorId="0">
      <text>
        <r>
          <rPr>
            <b/>
            <sz val="14"/>
            <color indexed="81"/>
            <rFont val="Arial"/>
            <family val="2"/>
          </rPr>
          <t>PERWAKILAN DATA</t>
        </r>
      </text>
    </comment>
  </commentList>
</comments>
</file>

<file path=xl/sharedStrings.xml><?xml version="1.0" encoding="utf-8"?>
<sst xmlns="http://schemas.openxmlformats.org/spreadsheetml/2006/main" count="445" uniqueCount="293">
  <si>
    <t>BIL</t>
  </si>
  <si>
    <t>NO. SURAT BERANAK</t>
  </si>
  <si>
    <t>NAMA MURID</t>
  </si>
  <si>
    <t>Berikut adalah pernyataan bagi kemahiran yang telah dikuasai:</t>
  </si>
  <si>
    <t>:</t>
  </si>
  <si>
    <t>Nama Murid</t>
  </si>
  <si>
    <t>No. Surat Beranak</t>
  </si>
  <si>
    <t>Jantina</t>
  </si>
  <si>
    <t>Kelas</t>
  </si>
  <si>
    <t>Tarikh Pelaporan</t>
  </si>
  <si>
    <t>Kelas :</t>
  </si>
  <si>
    <t>NAMA GURU MATA PELAJARAN :</t>
  </si>
  <si>
    <t>………………………………..…............</t>
  </si>
  <si>
    <t>TAFSIRAN</t>
  </si>
  <si>
    <t>GURU BESAR</t>
  </si>
  <si>
    <t>PENTAKSIRAN PERTENGAHAN TAHUN MATA PELAJARAN MATEMATIK TAHUN 4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</si>
  <si>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</si>
  <si>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</si>
  <si>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</si>
  <si>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</si>
  <si>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</si>
  <si>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</si>
  <si>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</si>
  <si>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</si>
  <si>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</si>
  <si>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</si>
  <si>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</si>
  <si>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</si>
  <si>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</si>
  <si>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</si>
  <si>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</si>
  <si>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</si>
  <si>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</si>
  <si>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</si>
  <si>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BAND KESELURUHAN  
MATEMATIK
TAHUN 4</t>
  </si>
  <si>
    <t>JANTINA (L/P)</t>
  </si>
  <si>
    <t>Mengelas dan melengkapkan pola nombor.</t>
  </si>
  <si>
    <t>Menyelesaikan masalah harian yang bukan rutin bagi sebarang nombor dengan kreatif dan inovatif.</t>
  </si>
  <si>
    <t>Menyelesaikan masalah harian yang rutin melibatkan penambahan dengan pelbagai strategi.</t>
  </si>
  <si>
    <t>Menyelesaikan masalah harian yang bukan rutin melibatkan penambahan secara kreatif dan inovatif.</t>
  </si>
  <si>
    <t>Menyelesaikan masalah harian yang rutin melibatkan penolakan dengan pelbagai strategi.</t>
  </si>
  <si>
    <t>Menyelesaikan masalah harian yang bukan rutin melibatkan penolakan secara kreatif dan inovatif.</t>
  </si>
  <si>
    <t>Menyelesaikan masalah harian yang rutin melibatkan pembahagian dua nombor.</t>
  </si>
  <si>
    <t>Menyelesaikan masalah harian yang rutin melibatkan pembahagian dengan pelbagai strategi.</t>
  </si>
  <si>
    <t>Menyelesaikan masalah harian yang bukan rutin melibatkan pembahagian secara kreatif dan inovatif.</t>
  </si>
  <si>
    <t>Menyelesaikan masalah harian yang rutin melibatkan pecahan dengan menggunakan pelbagai strategi.</t>
  </si>
  <si>
    <t>Menyelesaikan masalah harian yang bukan rutin melibatkan nombor perpuluhan hingga tiga tempat perpuluhan secara kreatif dan inovatif.</t>
  </si>
  <si>
    <t>PENGETAHUAN  MATEMATIK
(60%)</t>
  </si>
  <si>
    <t xml:space="preserve">
SIKAP &amp; NILAI
(5%)</t>
  </si>
  <si>
    <t xml:space="preserve">
KEMAHIRAN DAN PROSES
(35%)</t>
  </si>
  <si>
    <t xml:space="preserve">KESELURUHAN </t>
  </si>
  <si>
    <t>PENAAKULAN</t>
  </si>
  <si>
    <t>PERKAITAN</t>
  </si>
  <si>
    <t>PERWAKILAN</t>
  </si>
  <si>
    <t>KOMUNIKASI</t>
  </si>
  <si>
    <t>KEMAHIRAN BERFIKIR</t>
  </si>
  <si>
    <t>KEMAHIRAN INSANIAH</t>
  </si>
  <si>
    <t>KEMAHIRAN MENGGUNAKAN TEKNOLOGI</t>
  </si>
  <si>
    <t>TAJUK 6: OPERASI BERGABUNG</t>
  </si>
  <si>
    <t>TAJUK 7: PECAHAN</t>
  </si>
  <si>
    <t>TAJUK 8: PERPULUHAN</t>
  </si>
  <si>
    <t>TAJUK 9: PERATUS</t>
  </si>
  <si>
    <t>TAJUK 11: MASA DAN WAKTU</t>
  </si>
  <si>
    <t>Menyatakan perkaitan antara unit masa.</t>
  </si>
  <si>
    <t>Menyelesaikan masalah harian yang rutin melibatkan unit masa.</t>
  </si>
  <si>
    <t>Menyelesaikan masalah harian yang rutin melibatkan unit masa dengan menggunakan pelbagai strategi.</t>
  </si>
  <si>
    <t>Menyelesaikan masalah harian yang bukan rutin melibatkan unit masa secara kreatif dan inovatif.</t>
  </si>
  <si>
    <t>TAJUK 12: PANJANG</t>
  </si>
  <si>
    <t>Menyelesaikan masalah harian yang rutin melibatkan unit panjang.</t>
  </si>
  <si>
    <t>Menyelesaikan masalah harian yang rutin melibatkan unit panjang dengan menggunakan pelbagai strategi.</t>
  </si>
  <si>
    <t>Menyelesaikan masalah harian yang bukan rutin melibatkan unit panjang secara kreatif dan inovatif.</t>
  </si>
  <si>
    <t>TAJUK 13: JISIM</t>
  </si>
  <si>
    <t>TAJUK 14: ISI PADU CECAIR</t>
  </si>
  <si>
    <t>TAJUK 15: RUANG</t>
  </si>
  <si>
    <t xml:space="preserve">TAJUK 17: NISBAH DAN KADARAN </t>
  </si>
  <si>
    <t>TAJUK 16: KOORDINAT</t>
  </si>
  <si>
    <t>Menyelesaikan masalah harian yang rutin melibatkan koordinat.</t>
  </si>
  <si>
    <t>Menyelesaikan masalah harian yang rutin melibatkan koordinat dengan menggunakan pelbagai strategi.</t>
  </si>
  <si>
    <t>Menyelesaikan masalah harian yang bukan rutin melibatkan koordinat  secara kreatif dan inovatif.</t>
  </si>
  <si>
    <t>Menyelesaikan masalah harian yang rutin  melibatkan perwakilan data.</t>
  </si>
  <si>
    <t>Menyelesaikan masalah harian yang bukan rutin yang melibatkan perwakilan data secara kreatif dan inovatif.</t>
  </si>
  <si>
    <t>PENGETAHUAN MATEMATIK</t>
  </si>
  <si>
    <t>KEMAHIRAN PROSES</t>
  </si>
  <si>
    <t>SIKAP DAN NILAI</t>
  </si>
  <si>
    <t>Keseluruhan Prestasi Matematik Tahun 4 :</t>
  </si>
  <si>
    <t>Nama Guru Matematik</t>
  </si>
  <si>
    <t>PENYELESAIAN MASALAH</t>
  </si>
  <si>
    <t>(Guru Mata Pelajaran Matematik)</t>
  </si>
  <si>
    <t>Menyelesaikan masalah harian yang rutin melibatkan perwakilan data menggunakan pelbagai strategi.</t>
  </si>
  <si>
    <t>Boleh menyatakan langkah-langkah penyelesaian masalah tanpa melakukan proses penyelesaian.</t>
  </si>
  <si>
    <t>Boleh menyelesaikan masalah yang diberi dengan bimbingan.</t>
  </si>
  <si>
    <t>Boleh menyelesaikan masalah mudah yang mellibatkan satu langkah pengiraan tanpa bimbingan.</t>
  </si>
  <si>
    <t>Boleh menyelesaikan masalah rutin dengan menggunakan pelbagai strategi.</t>
  </si>
  <si>
    <t>Boleh menyelesaikan  masalah bukan rutin secara kreatif dan inovatif.</t>
  </si>
  <si>
    <t>Boleh menunjukkan justifikasi bagi aktiviti matematik secara logik melalui bimbingan.</t>
  </si>
  <si>
    <t>Boleh menunjukkan justifikasi bagi aktiviti matematik secara logik tanpa bimbingan.</t>
  </si>
  <si>
    <t>Boleh menjelaskan justifikasi dengan betul bagi aktiviti matematik yang melibatkan satu pengiraan.</t>
  </si>
  <si>
    <t>Boleh menjelaskan justifikasi yang betul bagi aktiviti matematik melibatkan penyelesaian masalah rutin.</t>
  </si>
  <si>
    <t>Boleh membuat perkaitan kemahiran yang dipelajari dengan topik lain dan kehidupan harian melalui bimbingan guru.</t>
  </si>
  <si>
    <t>Boleh membuat perkaitan kemahiran yang dipelajari dengan topik lain dan kehidupan harian tanpa bimbingan guru.</t>
  </si>
  <si>
    <t>Boleh mengaitkan konsep dan prosedur bagi menyelesaikan ayat matematik.</t>
  </si>
  <si>
    <t>Boleh mengaitkan konsep dan prosedur bagi menyelesaikan masalah harian yang rutin.</t>
  </si>
  <si>
    <t>Boleh mengaitkan konsep dan prosedur bagi menyelesaikan masalah harian yang rutin dengan menggunakan pelbagai strategi.</t>
  </si>
  <si>
    <t>Boleh mengaitkan konsep dan prosedur bagi menyelesaikan masalah harian yang bukan rutin secara kreatif dan inovatif.</t>
  </si>
  <si>
    <t>Boleh menggunakan perwakilan bagi menyelesaikan ayat matematik secara terbimbing.</t>
  </si>
  <si>
    <t>Boleh menggunakan perwakilan bagi menyelesaikan ayat matematik.</t>
  </si>
  <si>
    <t>Boleh menjelaskan konsep dan prosedur matematik dengan menggunakan perwakilan.</t>
  </si>
  <si>
    <t>Membuat perwakilan bagi menyelesaikan masalah harian yang rutin.</t>
  </si>
  <si>
    <t>Membuat perwakilan bagi menyelesaikan masalah harian yang rutin dengan menggunakan pelbagai strategi.</t>
  </si>
  <si>
    <t>Membuat perwakilan bagi menyelesaikan masalah harian yang bukan rutin secara kreatif dan inovatif.</t>
  </si>
  <si>
    <t>MEMBUAT PERKAITAN</t>
  </si>
  <si>
    <t>MEMBUAT PERWAKILAN</t>
  </si>
  <si>
    <t>KEMAHIRAN &amp; PROSES</t>
  </si>
  <si>
    <t>SIKAP &amp; NILAI</t>
  </si>
  <si>
    <t>Boleh menyatakan secara sistematik dengan menggunakan laras bahasa dan simbol matematik yang betul.</t>
  </si>
  <si>
    <t>Boleh menjelaskan secara sistematik dengan menggunakan laras bahasa dan simbol matematik yang betul bagi penyelesaian masalah yang rutin.</t>
  </si>
  <si>
    <t>Boleh menjelaskan secara sistematik dengan menggunakan laras bahasa dan simbol matematik yang betul bagi penyelesaian masalah yang rutin dengan menggunakan pelbagai strategi.</t>
  </si>
  <si>
    <t>Boleh menjelaskan secara sistematik dengan menggunakan laras bahasa dan simbol matematik yang betul bagi penyelesaian masalah yang bukan rutin secara kreatif dan inovatif.</t>
  </si>
  <si>
    <t>Boleh menyatakan konsep dan prosedur matematik secara terbimbing dengan menggunakan alat berfikir.</t>
  </si>
  <si>
    <t>Boleh menyatakan konsep dan prosedur matematik tanpa bimbingan dengan menggunakan alat berfikir.</t>
  </si>
  <si>
    <t>Boleh menjelaskan aktiviti matematik secara sistematik dengan menggunakan alat berfikir yang betul.</t>
  </si>
  <si>
    <t>Boleh menggunakan alat berfikir bagi menyelesaikan masalah harian yang rutin.</t>
  </si>
  <si>
    <t xml:space="preserve">Boleh menngunakan alat berfikir bagi menyelesaikan masalah harian yang bukan rutin secara kreatif dan inovatif. </t>
  </si>
  <si>
    <t>Menunjukkan minat dan mahu belajar.</t>
  </si>
  <si>
    <t>Berusaha untuk memahami sesuatu masalah.</t>
  </si>
  <si>
    <t>Boleh berkomunikasi dengan betul dan berminat dengan pembelajaran.</t>
  </si>
  <si>
    <t>Boleh berkerja sama dalam pasukan bagi menyelesaikan masalah yang diberi.</t>
  </si>
  <si>
    <t>Mampu memimpin dan membimbing rakan sebaya bagi menyelesaikan masalah matematik yang rutin.</t>
  </si>
  <si>
    <t>Mampu memimpin dan membimbing rakan sebaya bagi menyelesaikan masalah matematik yang bukan rutin.</t>
  </si>
  <si>
    <t>Kenal dan boleh menyatakan alat matematik.</t>
  </si>
  <si>
    <t>Berkebolehan mengguna dan mengendalikan alat matematik yang asas.</t>
  </si>
  <si>
    <t>Boleh menggunakan alat matematik bagi menyelesaikan masalah yang rutin dengan menggunakan pelbagai strategi.</t>
  </si>
  <si>
    <t>Boleh menggunakan alat matematik bagi menyelesaikan masalah bukan rutin secara kreatif dan inovatif.</t>
  </si>
  <si>
    <t>Operasi Bergabung</t>
  </si>
  <si>
    <t>Pecahan</t>
  </si>
  <si>
    <t>Perpuluhan</t>
  </si>
  <si>
    <t>Peratus</t>
  </si>
  <si>
    <t>Masa dan Waktu</t>
  </si>
  <si>
    <t>Panjang</t>
  </si>
  <si>
    <t>Jisim</t>
  </si>
  <si>
    <t>Isi Padu Cecair</t>
  </si>
  <si>
    <t>Ruang</t>
  </si>
  <si>
    <t>Koordinat</t>
  </si>
  <si>
    <t>Nisbah dan Kadaran</t>
  </si>
  <si>
    <t>Perwakilan Data</t>
  </si>
  <si>
    <t>Penyelesaian Masalah</t>
  </si>
  <si>
    <t>Penaakulan</t>
  </si>
  <si>
    <t>Membuat Perwakilan</t>
  </si>
  <si>
    <t>Membuat Perkaitan</t>
  </si>
  <si>
    <t>Komunikasi</t>
  </si>
  <si>
    <t>Kemahiran Berfikir</t>
  </si>
  <si>
    <t>Kemahiran Insaniah</t>
  </si>
  <si>
    <t>Kemahiran Menggunakan Teknologi</t>
  </si>
  <si>
    <t>Sikap dan Nilai dalam Matematik</t>
  </si>
  <si>
    <t xml:space="preserve">
SIKAP &amp; NILAI</t>
  </si>
  <si>
    <t>TAHUN 4 MELATI</t>
  </si>
  <si>
    <t>L</t>
  </si>
  <si>
    <t>Boleh menyelesaikan masalah yang rutin yang lebih kompleks serta melibatkan lebih satu langkah pengiraan.</t>
  </si>
  <si>
    <t>Boleh menjelaskan justifikasi yang betul bagi aktiviti matematik yang melibatkan lebih daripada satu pengiraan operasi.</t>
  </si>
  <si>
    <t>Boleh menjelaskan justifikasi yang betul bagi aktiviti matematik melibatkan penyelesaian masalah bukan rutin secara kreatif dan inovatif.</t>
  </si>
  <si>
    <t xml:space="preserve">Boleh menyatakan secara lisan, penulisan, penggunaan simbol atau perwakilan visual secara terbimbing. </t>
  </si>
  <si>
    <t>Boleh menyatakan secara lisan, penulisan, penggunaan simbol atau perwakilan visual tanpa bimbingan.</t>
  </si>
  <si>
    <t>Boleh menggunakan alat berfikir bagi menyelesaikan masalah harian yang rutin dengan menggunakan pelbagai strategi.</t>
  </si>
  <si>
    <t>Boleh menggunakan alat matematik bagi menyelesaikan masalah yang rutin.</t>
  </si>
  <si>
    <t>Murid dapat menyatakan salah satu item bagi sikap dan nilai dalam Matematik dengan bimbingan guru.</t>
  </si>
  <si>
    <t>Murid menjelaskan salah satu item bagi sikap dan nilai dalam matematik dengan memberikan contoh yang munasabah.</t>
  </si>
  <si>
    <t>Murid menunjukkan sikap dan nilai dalam matematik bagi sesuatu situasi dengan bimbingan guru.</t>
  </si>
  <si>
    <t>Murid dapat mendemostrasikan sikap dan nilai berkaitan matematik dalam pelbagai situasi.</t>
  </si>
  <si>
    <t>Murid sentiasa mengamalkan sikap dan nilai berkaitan matematik dalam proses pengajaran dan pembelajaran.</t>
  </si>
  <si>
    <t>Murid sentiasa mengamalkan sikap dan nilai yang positif berkaitan Matematik dalam kehidupan seharian serta menjadi pembimbing dan teladan kepada rakan lain.</t>
  </si>
  <si>
    <t>DATA PERNYATAAN TAHAP PENGUASAAN</t>
  </si>
  <si>
    <t>TAHAP PENGUASAAN</t>
  </si>
  <si>
    <t>PERNYATAAN TAHAP PENGUASAAN</t>
  </si>
  <si>
    <t>TAJUK</t>
  </si>
  <si>
    <t>SEKOLAH KEBANGSAAN BANGI</t>
  </si>
  <si>
    <t>JALAN 23/A, 43000 KAJANG, SELANGOR</t>
  </si>
  <si>
    <t>PENGETAHUAN  MATEMATIK</t>
  </si>
  <si>
    <t xml:space="preserve">
KEMAHIRAN DAN PROSES</t>
  </si>
  <si>
    <t>Perkaiatan</t>
  </si>
  <si>
    <t>Perwakilan</t>
  </si>
  <si>
    <t>Sikap dan Nilai</t>
  </si>
  <si>
    <t>Pengetahuan</t>
  </si>
  <si>
    <t>Jumlah</t>
  </si>
  <si>
    <t>Tarikh Pelaporan :</t>
  </si>
  <si>
    <t>Boleh mengguna dan mengendali alat matematik, membentuk dan memahami konsep matematik serta meneroka idea matematik.</t>
  </si>
  <si>
    <t>Kemahiran dan Proses</t>
  </si>
  <si>
    <t>PENTAKSIRAN PERTENGAHAN TAHUN MATA PELAJARAN MATEMATIK TAHUN 5</t>
  </si>
  <si>
    <t>TAJUK 1: NOMBOR BULAT DALAM LINGKUNGAN 1 000 000</t>
  </si>
  <si>
    <t>Menyatakan sebarang nombor hingga 1 000 000.</t>
  </si>
  <si>
    <t>Menentukan nilai tempat dan nilai digit bagi sebarang nombor hingga 1 000 000</t>
  </si>
  <si>
    <t>Menganggar dan membundarkan sebarang nombor hingga ratus ribu yang terdekat.</t>
  </si>
  <si>
    <t>Menyelesaikan masalah harian yang rutin bagi sebarang nombor dengan pelbagai strategi.</t>
  </si>
  <si>
    <t>TAJUK 2: TAMBAH DALAM LINGKUNGAN 1 000 000</t>
  </si>
  <si>
    <t>Membaca ayat matematik dan menambah sebarang dua nombor tanpa mengumpul semula.</t>
  </si>
  <si>
    <t>Menyatakan bilangan digit yang mungkin untuk hasil tambah.</t>
  </si>
  <si>
    <t>Menambah sebarang dua, tiga, empat dan lima nombor hingga enam digit hasil tambahnya hingga 1 000 000, termasuk melibatkan anu dan menentukan kewajaran jawapan.</t>
  </si>
  <si>
    <r>
      <t>Menyelesaikan masalah harian yang rutin melibatkan penambahan</t>
    </r>
    <r>
      <rPr>
        <b/>
        <sz val="11"/>
        <color theme="1"/>
        <rFont val="Arial"/>
        <family val="2"/>
      </rPr>
      <t>.</t>
    </r>
  </si>
  <si>
    <t>TAJUK 3: TOLAK DALAM LINGKUNGAN 1 000 000</t>
  </si>
  <si>
    <t>Membaca ayat matematik dan menolak dua nombor tanpa mengumpul semula.</t>
  </si>
  <si>
    <t>Menyatakan bilangan digit yang mungkin untuk baki.</t>
  </si>
  <si>
    <r>
      <t xml:space="preserve">Menolak sehingga dua nombor daripada satu nombor </t>
    </r>
    <r>
      <rPr>
        <sz val="11"/>
        <color theme="1"/>
        <rFont val="Arial"/>
        <family val="2"/>
      </rPr>
      <t xml:space="preserve">hingga </t>
    </r>
    <r>
      <rPr>
        <sz val="11"/>
        <color rgb="FF000000"/>
        <rFont val="Arial"/>
        <family val="2"/>
      </rPr>
      <t>1 000 000, ter</t>
    </r>
    <r>
      <rPr>
        <sz val="11"/>
        <color theme="1"/>
        <rFont val="Arial"/>
        <family val="2"/>
      </rPr>
      <t>masuk melibatkan anu dan menentukan kewajaran jawapan.</t>
    </r>
  </si>
  <si>
    <t>Menyelesaikan masalah harian yang rutin melibatkan penolakan.</t>
  </si>
  <si>
    <t>TAJUK 4: DARAB HINGGA 1 000 000</t>
  </si>
  <si>
    <t>Membaca ayat matematik dan mendarab sebarang nombor dengan nombor satu digit tanpa mengumpul semula.</t>
  </si>
  <si>
    <t>Menyatakan bilangan digit yang mungkin untuk hasil darab.</t>
  </si>
  <si>
    <r>
      <t>Mendarab sebarang nombor dengan nombor hingga dua digit, 100 dan 1000 dan hasil darabnya hingga 1 000 000</t>
    </r>
    <r>
      <rPr>
        <sz val="11"/>
        <color rgb="FF000000"/>
        <rFont val="Arial"/>
        <family val="2"/>
      </rPr>
      <t>,</t>
    </r>
    <r>
      <rPr>
        <sz val="11"/>
        <color theme="1"/>
        <rFont val="Arial"/>
        <family val="2"/>
      </rPr>
      <t xml:space="preserve"> termasuk melibatkan anu dan menentukan kewajaran jawapan.</t>
    </r>
  </si>
  <si>
    <t>Menyelesaikan masalah harian yang rutin melibatkan pendaraban dua nombor</t>
  </si>
  <si>
    <t>Menyelesaikan masalah harian yang rutin melibatkan pendaraban dengan pelbagai strategi.</t>
  </si>
  <si>
    <t>Menyelesaikan masalah harian yang bukan rutin melibatkan pendaraban secara kreatif dan inovatif.</t>
  </si>
  <si>
    <t>TAJUK 5: BAHAGI HINGGA 1 000 000</t>
  </si>
  <si>
    <t>Membaca ayat matematik dan membahagi sebarang nombor dengan nombor satu digit tanpa mengumpul semula.</t>
  </si>
  <si>
    <t>Menyatakan bilangan digit yang mungkin untuk bahagi.</t>
  </si>
  <si>
    <t>Membahagi sebarang nombor hingga 1 000 000 dengan nombor satu digit, dua digit, 100 dan 1000, termasuk melibatkan anu dan menentukan kewajaran jawapan.</t>
  </si>
  <si>
    <t xml:space="preserve">Menyatakan urutan operasi bergabung. </t>
  </si>
  <si>
    <r>
      <t>Mengira operasi bergabung</t>
    </r>
    <r>
      <rPr>
        <sz val="11"/>
        <color rgb="FF000000"/>
        <rFont val="Arial"/>
        <family val="2"/>
      </rPr>
      <t>.</t>
    </r>
  </si>
  <si>
    <t>Menentukan kewajaran jawapan operasi bergabung.</t>
  </si>
  <si>
    <t>Menyelesaikan masalah harian yang rutin melibatkan operasi bergabung.</t>
  </si>
  <si>
    <t>Menyelesaikan masalah harian yang rutin melibatkan operasi bergabung dengan pelbagai strategi.</t>
  </si>
  <si>
    <t>Menyelesaikan masalah harian yang  bukan rutin melibatkan operasi bergabung secara kreatif dan inovatif.</t>
  </si>
  <si>
    <t>Membaca ayat matematik pecahan dan menyatakan maksud ‘daripada’ dalam pecahan.</t>
  </si>
  <si>
    <t>Menyatakan langkah-langkah penyelesaian melibatkan pecahan.</t>
  </si>
  <si>
    <t>Menyelesaikan ayat matematik yang melibatkan pecahan.</t>
  </si>
  <si>
    <t>Menentukan kewajaran jawapan bagi penyelesaian ayat matematik yang melibatkan pecahan.</t>
  </si>
  <si>
    <t>Menyelesaikan masalah harian yang bukan rutin melibatkan pecahan secara kreatif dan inovatif.</t>
  </si>
  <si>
    <t>Membaca ayat matematik dan menyelesaikan operasi asas melibatkan perpuluhan tanpa mengumpul semula.</t>
  </si>
  <si>
    <t xml:space="preserve">Menyelesaikan ayat matematik melibatkan perpuluhan. </t>
  </si>
  <si>
    <t xml:space="preserve">Menyelesaikan ayat matematik melibatkan perpuluhan dan menentukan kewajaran jawapan </t>
  </si>
  <si>
    <t>Menyelesaikan masalah harian yang rutin melibatkan nombor perpuluhan hingga tiga tempat perpuluhan.</t>
  </si>
  <si>
    <t>Menyelesaikan masalah harian yang rutin melibatkan nombor perpuluhan hingga tiga tempat perpuluhan dengan menggunakan pelbagai strategi.</t>
  </si>
  <si>
    <t>Menerangkan langkah-langkah penyelesaian yang melibatkan peratus.</t>
  </si>
  <si>
    <t>Menukar pecahan dan nombor bercampur kepada peratus dan sebaliknya serta mengira peratus daripada suatu kuantiti.</t>
  </si>
  <si>
    <t>Menentukan kewajaran jawapan yang melibatkan peratus.</t>
  </si>
  <si>
    <t>Menyelesaikan masalah harian yang rutin melibatkan peratus.</t>
  </si>
  <si>
    <t>Menyelesaikan masalah harian yang rutin melibatkan peratus dengan pelbagai strategi.</t>
  </si>
  <si>
    <t>Menyelesaikan masalah harian yang bukan rutin melibatkan peratus secara kreatif dan inovatif.</t>
  </si>
  <si>
    <t>TAJUK 10: WANG HINGGA RM1 000 000</t>
  </si>
  <si>
    <t>Membaca ayat matematik melibatkan wang dan menerangkan langkah-langkah penyelesaianya.</t>
  </si>
  <si>
    <t>Menyelesaikan ayat matemaik melibatkan wang.</t>
  </si>
  <si>
    <t xml:space="preserve">Menentukan kewajaran jawapan bagi penyelesaian ayat matematik melibatkan wang. </t>
  </si>
  <si>
    <t>Menyelesaikan masalah harian yang rutin melibatkan wang.</t>
  </si>
  <si>
    <t>Menyelesaikan masalah harian yang rutin melibatkan wang dengan pelbagai strategi.</t>
  </si>
  <si>
    <t>Menyelesaikan masalah harian yang bukan rutin melibatkan wang secara kreatif dan inovatif.</t>
  </si>
  <si>
    <t>Menerangkan langkah-langkah menyelesaikan ayat matematik melibatkan unit masa.</t>
  </si>
  <si>
    <t xml:space="preserve">Menentukan kewajaran jawapan bagi penyelesaian ayat matematik melibatkan unit masa. </t>
  </si>
  <si>
    <t>Menukar unit ukuran panjang dalam perpuluhan dan pecahan</t>
  </si>
  <si>
    <t>Menerangkan langkah-langkah menyelesaikan ayat matematik melibatkan unit panjang.</t>
  </si>
  <si>
    <t xml:space="preserve">Menentukan kewajaran jawapan bagi penyelesaian ayat matematik melibatkan unit panjang. </t>
  </si>
  <si>
    <t>Menukar unit jisim dalam perpuluhan dan pecahan.</t>
  </si>
  <si>
    <t>Menerangkan langkah-langkah menyelesaikan ayat matematik melibatkan unit jisim.</t>
  </si>
  <si>
    <t xml:space="preserve">Menentukan kewajaran jawapan bagi penyelesaian ayat matematik melibatkan unit jisim. </t>
  </si>
  <si>
    <t>Menyelesaikan masalah harian yang rutin  melibatkan unit jisim.</t>
  </si>
  <si>
    <t>Menyelesaikan masalah harian yang rutin melibatkan unit jisim dengan menggunakan pelbagai strategi.</t>
  </si>
  <si>
    <t>Menyelesaikan masalah harian yang bukan rutin melibatkan unit jisim secara kreatif dan inovatif</t>
  </si>
  <si>
    <t>Menukar unit isi padu dalam perpuluhan dan pecahan.</t>
  </si>
  <si>
    <t>Menerangkan langkah-langkah menyelesaikan ayat matematik melibatkan unit isi padu cecair.</t>
  </si>
  <si>
    <t xml:space="preserve">Menentukan kewajaran jawapan bagi penyelesaian ayat matematik melibatkan unit isi padu cecair. </t>
  </si>
  <si>
    <t>Menyelesaikan masalah harian yang rutin melibatkan unit isi padu.</t>
  </si>
  <si>
    <t>Menyelesaikan masalah harian yang rutin melibatkan unit isi padu dengan menggunakan pelbagai strategi.</t>
  </si>
  <si>
    <t>Menyelesaikan masalah harian yang bukan rutin melibatkan unit isi padu secara kreatif dan inovatif.</t>
  </si>
  <si>
    <t>Mengenal dan menggunakan alat ukuran.</t>
  </si>
  <si>
    <t>Menyelesaikan masalah harian yang rutin melibatkan  garis, perimeter, luas dan isi padu.</t>
  </si>
  <si>
    <r>
      <t>(i)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Menerangkan langkah-langkah menentukan perimeter, luas dan isi padu gabungan dua bentuk.
(ii) Mengukur sudut pada poligon.</t>
    </r>
  </si>
  <si>
    <r>
      <t>(i)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Menghitung perimeter, luas dan isi padu.
(ii) Melukis garis selari dan garis serenjang.</t>
    </r>
  </si>
  <si>
    <t>Menyelesaikan masalah harian yang rutin melibatkan  garis, perimeter, luas dan isi padu dengan pelbagai strategi.</t>
  </si>
  <si>
    <t>Menyelesaikan masalah harian yang bukan rutin melibatkan  garis, perimeter, luas dan isipadu secara kreatif dan inovatif.</t>
  </si>
  <si>
    <r>
      <t xml:space="preserve">Mengenal </t>
    </r>
    <r>
      <rPr>
        <sz val="11"/>
        <color rgb="FF000000"/>
        <rFont val="Arial"/>
        <family val="2"/>
      </rPr>
      <t>paksi-</t>
    </r>
    <r>
      <rPr>
        <i/>
        <sz val="11"/>
        <color rgb="FF000000"/>
        <rFont val="Arial"/>
        <family val="2"/>
      </rPr>
      <t>x</t>
    </r>
    <r>
      <rPr>
        <sz val="11"/>
        <color rgb="FF000000"/>
        <rFont val="Arial"/>
        <family val="2"/>
      </rPr>
      <t>, paksi-</t>
    </r>
    <r>
      <rPr>
        <i/>
        <sz val="11"/>
        <color rgb="FF000000"/>
        <rFont val="Arial"/>
        <family val="2"/>
      </rPr>
      <t xml:space="preserve">y </t>
    </r>
    <r>
      <rPr>
        <sz val="11"/>
        <color rgb="FF000000"/>
        <rFont val="Arial"/>
        <family val="2"/>
      </rPr>
      <t>dan asalan.</t>
    </r>
  </si>
  <si>
    <t>Menerangkan langkah-langkah membaca koordinat titik dan menanda titik pada sukuan pertama.</t>
  </si>
  <si>
    <t>Membaca koordinat titik dan menanda titik diberi koordinat pada sukuan pertama.</t>
  </si>
  <si>
    <t>Membaca notasi nisbah dan menyatakan maksudnya.</t>
  </si>
  <si>
    <t>Menerangkan langkah-langkah menentukan nilai berdasarkan nisbah yang diberi.</t>
  </si>
  <si>
    <t>Menentukan suatu nilai berdasarkan nisbah diberi.</t>
  </si>
  <si>
    <t>Menyelesaikan masalah harian yang rutin melibatkan nisbah.</t>
  </si>
  <si>
    <t>Menyelesaikan masalah harian yang  rutin melibatkan nisbah menggunakan pelbagai strategi.</t>
  </si>
  <si>
    <t>Menyelesaikan masalah harian yang  bukan rutin melibatkan nisbah secara kreatif dan inovatif.</t>
  </si>
  <si>
    <t>TAJUK 18: PENGURUSAN DATA</t>
  </si>
  <si>
    <t>Menyatakan maksud mod, median, min, julat piktograf dan carta palang.</t>
  </si>
  <si>
    <t>Menerangkan langkah-langkah membina piktograf dan carta palang.</t>
  </si>
  <si>
    <t>Menentukan mod, median, min dan julat daripada data yang diberi dan menentukan kewajaran jawapan serta membina piktograf dan carta palang.</t>
  </si>
  <si>
    <t>Nombor Bulat hingga 1 000 000</t>
  </si>
  <si>
    <t>Tambah dalam lingkungan 1 000 000</t>
  </si>
  <si>
    <t>Tolak dalam lingkungan 1 000 000</t>
  </si>
  <si>
    <t>Darab hingga 1 000 000</t>
  </si>
  <si>
    <t>Bahagi hingga 1 000 000</t>
  </si>
  <si>
    <t>Wang hingga RM1 000 000</t>
  </si>
  <si>
    <t>SJK(C) LOK KHOON</t>
  </si>
  <si>
    <t>KAMPUNG AYER JERNEH, KEMASIK, KEMAMAN, TERENGGANU</t>
  </si>
  <si>
    <t>CIK WAN KAH YIE</t>
  </si>
  <si>
    <t xml:space="preserve">Kelas : </t>
  </si>
  <si>
    <t>5 MERAH</t>
  </si>
  <si>
    <t>LIM SI SEAN</t>
  </si>
  <si>
    <t>SAW JIN CHENG</t>
  </si>
  <si>
    <t>THAM JIA LE</t>
  </si>
  <si>
    <t>LEE YEN NIE</t>
  </si>
</sst>
</file>

<file path=xl/styles.xml><?xml version="1.0" encoding="utf-8"?>
<styleSheet xmlns="http://schemas.openxmlformats.org/spreadsheetml/2006/main">
  <numFmts count="1">
    <numFmt numFmtId="164" formatCode="[$-14409]d/m/yyyy;@"/>
  </numFmts>
  <fonts count="2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indexed="81"/>
      <name val="Tahoma"/>
      <family val="2"/>
    </font>
    <font>
      <b/>
      <sz val="14"/>
      <color indexed="81"/>
      <name val="Arial"/>
      <family val="2"/>
    </font>
    <font>
      <sz val="14"/>
      <color indexed="8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indexed="81"/>
      <name val="Arial"/>
      <family val="2"/>
    </font>
    <font>
      <sz val="11"/>
      <color rgb="FF000000"/>
      <name val="Arial"/>
      <family val="2"/>
    </font>
    <font>
      <b/>
      <sz val="11"/>
      <color indexed="81"/>
      <name val="Arial"/>
      <family val="2"/>
    </font>
    <font>
      <sz val="11"/>
      <color indexed="8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u/>
      <sz val="12"/>
      <color theme="1"/>
      <name val="Arial"/>
      <family val="2"/>
    </font>
    <font>
      <sz val="7"/>
      <color theme="1"/>
      <name val="Times New Roman"/>
      <family val="1"/>
    </font>
    <font>
      <i/>
      <sz val="11"/>
      <color rgb="FF000000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6" fillId="0" borderId="0" xfId="0" applyFont="1" applyAlignment="1"/>
    <xf numFmtId="0" fontId="1" fillId="0" borderId="10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Protection="1">
      <protection locked="0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center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>
      <alignment vertical="center"/>
    </xf>
    <xf numFmtId="15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title>
      <c:txPr>
        <a:bodyPr/>
        <a:lstStyle/>
        <a:p>
          <a:pPr>
            <a:defRPr lang="en-MY"/>
          </a:pPr>
          <a:endParaRPr lang="ms-MY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GRAF!$E$65</c:f>
              <c:strCache>
                <c:ptCount val="1"/>
                <c:pt idx="0">
                  <c:v>T1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GRAF!$F$65:$K$65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89547904"/>
        <c:axId val="89553536"/>
      </c:barChart>
      <c:catAx>
        <c:axId val="8954790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89553536"/>
        <c:crosses val="autoZero"/>
        <c:auto val="1"/>
        <c:lblAlgn val="ctr"/>
        <c:lblOffset val="100"/>
      </c:catAx>
      <c:valAx>
        <c:axId val="8955353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8954790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GRAF!$F$64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GRAF!$E$65:$E$74</c:f>
              <c:strCache>
                <c:ptCount val="10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</c:strCache>
            </c:strRef>
          </c:cat>
          <c:val>
            <c:numRef>
              <c:f>GRAF!$F$65:$F$74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</c:ser>
        <c:ser>
          <c:idx val="1"/>
          <c:order val="1"/>
          <c:tx>
            <c:strRef>
              <c:f>GRAF!$G$64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GRAF!$E$65:$E$74</c:f>
              <c:strCache>
                <c:ptCount val="10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</c:strCache>
            </c:strRef>
          </c:cat>
          <c:val>
            <c:numRef>
              <c:f>GRAF!$G$65:$G$74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GRAF!$H$64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GRAF!$E$65:$E$74</c:f>
              <c:strCache>
                <c:ptCount val="10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</c:strCache>
            </c:strRef>
          </c:cat>
          <c:val>
            <c:numRef>
              <c:f>GRAF!$H$65:$H$74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</c:ser>
        <c:ser>
          <c:idx val="3"/>
          <c:order val="3"/>
          <c:tx>
            <c:strRef>
              <c:f>GRAF!$I$64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GRAF!$E$65:$E$74</c:f>
              <c:strCache>
                <c:ptCount val="10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</c:strCache>
            </c:strRef>
          </c:cat>
          <c:val>
            <c:numRef>
              <c:f>GRAF!$I$65:$I$74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GRAF!$J$64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GRAF!$E$65:$E$74</c:f>
              <c:strCache>
                <c:ptCount val="10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</c:strCache>
            </c:strRef>
          </c:cat>
          <c:val>
            <c:numRef>
              <c:f>GRAF!$J$65:$J$74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GRAF!$K$64</c:f>
              <c:strCache>
                <c:ptCount val="1"/>
                <c:pt idx="0">
                  <c:v>6</c:v>
                </c:pt>
              </c:strCache>
            </c:strRef>
          </c:tx>
          <c:cat>
            <c:strRef>
              <c:f>GRAF!$E$65:$E$74</c:f>
              <c:strCache>
                <c:ptCount val="10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</c:strCache>
            </c:strRef>
          </c:cat>
          <c:val>
            <c:numRef>
              <c:f>GRAF!$K$65:$K$74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axId val="109507712"/>
        <c:axId val="109509248"/>
      </c:barChart>
      <c:catAx>
        <c:axId val="10950771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09509248"/>
        <c:crosses val="autoZero"/>
        <c:auto val="1"/>
        <c:lblAlgn val="ctr"/>
        <c:lblOffset val="100"/>
      </c:catAx>
      <c:valAx>
        <c:axId val="10950924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0950771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 horizontalDpi="-3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GRAF!$F$64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GRAF!$E$65:$E$75</c:f>
              <c:strCache>
                <c:ptCount val="11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</c:strCache>
            </c:strRef>
          </c:cat>
          <c:val>
            <c:numRef>
              <c:f>GRAF!$F$65:$F$75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</c:ser>
        <c:ser>
          <c:idx val="1"/>
          <c:order val="1"/>
          <c:tx>
            <c:strRef>
              <c:f>GRAF!$G$64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GRAF!$E$65:$E$75</c:f>
              <c:strCache>
                <c:ptCount val="11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</c:strCache>
            </c:strRef>
          </c:cat>
          <c:val>
            <c:numRef>
              <c:f>GRAF!$G$65:$G$75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GRAF!$H$64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GRAF!$E$65:$E$75</c:f>
              <c:strCache>
                <c:ptCount val="11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</c:strCache>
            </c:strRef>
          </c:cat>
          <c:val>
            <c:numRef>
              <c:f>GRAF!$H$65:$H$75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</c:ser>
        <c:ser>
          <c:idx val="3"/>
          <c:order val="3"/>
          <c:tx>
            <c:strRef>
              <c:f>GRAF!$I$64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GRAF!$E$65:$E$75</c:f>
              <c:strCache>
                <c:ptCount val="11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</c:strCache>
            </c:strRef>
          </c:cat>
          <c:val>
            <c:numRef>
              <c:f>GRAF!$I$65:$I$75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GRAF!$J$64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GRAF!$E$65:$E$75</c:f>
              <c:strCache>
                <c:ptCount val="11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</c:strCache>
            </c:strRef>
          </c:cat>
          <c:val>
            <c:numRef>
              <c:f>GRAF!$J$65:$J$75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</c:ser>
        <c:ser>
          <c:idx val="5"/>
          <c:order val="5"/>
          <c:tx>
            <c:strRef>
              <c:f>GRAF!$K$64</c:f>
              <c:strCache>
                <c:ptCount val="1"/>
                <c:pt idx="0">
                  <c:v>6</c:v>
                </c:pt>
              </c:strCache>
            </c:strRef>
          </c:tx>
          <c:cat>
            <c:strRef>
              <c:f>GRAF!$E$65:$E$75</c:f>
              <c:strCache>
                <c:ptCount val="11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</c:strCache>
            </c:strRef>
          </c:cat>
          <c:val>
            <c:numRef>
              <c:f>GRAF!$K$65:$K$75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axId val="111604096"/>
        <c:axId val="111605632"/>
      </c:barChart>
      <c:catAx>
        <c:axId val="11160409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1605632"/>
        <c:crosses val="autoZero"/>
        <c:auto val="1"/>
        <c:lblAlgn val="ctr"/>
        <c:lblOffset val="100"/>
      </c:catAx>
      <c:valAx>
        <c:axId val="11160563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160409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GRAF!$F$64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GRAF!$E$65:$E$76</c:f>
              <c:strCache>
                <c:ptCount val="12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</c:strCache>
            </c:strRef>
          </c:cat>
          <c:val>
            <c:numRef>
              <c:f>GRAF!$F$65:$F$76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GRAF!$G$64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GRAF!$E$65:$E$76</c:f>
              <c:strCache>
                <c:ptCount val="12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</c:strCache>
            </c:strRef>
          </c:cat>
          <c:val>
            <c:numRef>
              <c:f>GRAF!$G$65:$G$76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GRAF!$H$64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GRAF!$E$65:$E$76</c:f>
              <c:strCache>
                <c:ptCount val="12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</c:strCache>
            </c:strRef>
          </c:cat>
          <c:val>
            <c:numRef>
              <c:f>GRAF!$H$65:$H$76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3"/>
          <c:order val="3"/>
          <c:tx>
            <c:strRef>
              <c:f>GRAF!$I$64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GRAF!$E$65:$E$76</c:f>
              <c:strCache>
                <c:ptCount val="12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</c:strCache>
            </c:strRef>
          </c:cat>
          <c:val>
            <c:numRef>
              <c:f>GRAF!$I$65:$I$76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GRAF!$J$64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GRAF!$E$65:$E$76</c:f>
              <c:strCache>
                <c:ptCount val="12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</c:strCache>
            </c:strRef>
          </c:cat>
          <c:val>
            <c:numRef>
              <c:f>GRAF!$J$65:$J$76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ser>
          <c:idx val="5"/>
          <c:order val="5"/>
          <c:tx>
            <c:strRef>
              <c:f>GRAF!$K$64</c:f>
              <c:strCache>
                <c:ptCount val="1"/>
                <c:pt idx="0">
                  <c:v>6</c:v>
                </c:pt>
              </c:strCache>
            </c:strRef>
          </c:tx>
          <c:cat>
            <c:strRef>
              <c:f>GRAF!$E$65:$E$76</c:f>
              <c:strCache>
                <c:ptCount val="12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</c:strCache>
            </c:strRef>
          </c:cat>
          <c:val>
            <c:numRef>
              <c:f>GRAF!$K$65:$K$76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112901504"/>
        <c:axId val="112927872"/>
      </c:barChart>
      <c:catAx>
        <c:axId val="1129015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2927872"/>
        <c:crosses val="autoZero"/>
        <c:auto val="1"/>
        <c:lblAlgn val="ctr"/>
        <c:lblOffset val="100"/>
      </c:catAx>
      <c:valAx>
        <c:axId val="11292787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290150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GRAF!$F$64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GRAF!$E$65:$E$77</c:f>
              <c:strCache>
                <c:ptCount val="1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</c:strCache>
            </c:strRef>
          </c:cat>
          <c:val>
            <c:numRef>
              <c:f>GRAF!$F$65:$F$77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</c:numCache>
            </c:numRef>
          </c:val>
        </c:ser>
        <c:ser>
          <c:idx val="1"/>
          <c:order val="1"/>
          <c:tx>
            <c:strRef>
              <c:f>GRAF!$G$64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GRAF!$E$65:$E$77</c:f>
              <c:strCache>
                <c:ptCount val="1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</c:strCache>
            </c:strRef>
          </c:cat>
          <c:val>
            <c:numRef>
              <c:f>GRAF!$G$65:$G$77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GRAF!$H$64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GRAF!$E$65:$E$77</c:f>
              <c:strCache>
                <c:ptCount val="1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</c:strCache>
            </c:strRef>
          </c:cat>
          <c:val>
            <c:numRef>
              <c:f>GRAF!$H$65:$H$77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GRAF!$I$64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GRAF!$E$65:$E$77</c:f>
              <c:strCache>
                <c:ptCount val="1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</c:strCache>
            </c:strRef>
          </c:cat>
          <c:val>
            <c:numRef>
              <c:f>GRAF!$I$65:$I$77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GRAF!$J$64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GRAF!$E$65:$E$77</c:f>
              <c:strCache>
                <c:ptCount val="1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</c:strCache>
            </c:strRef>
          </c:cat>
          <c:val>
            <c:numRef>
              <c:f>GRAF!$J$65:$J$77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</c:ser>
        <c:ser>
          <c:idx val="5"/>
          <c:order val="5"/>
          <c:tx>
            <c:strRef>
              <c:f>GRAF!$K$64</c:f>
              <c:strCache>
                <c:ptCount val="1"/>
                <c:pt idx="0">
                  <c:v>6</c:v>
                </c:pt>
              </c:strCache>
            </c:strRef>
          </c:tx>
          <c:cat>
            <c:strRef>
              <c:f>GRAF!$E$65:$E$77</c:f>
              <c:strCache>
                <c:ptCount val="1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</c:strCache>
            </c:strRef>
          </c:cat>
          <c:val>
            <c:numRef>
              <c:f>GRAF!$K$65:$K$77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113007232"/>
        <c:axId val="113054080"/>
      </c:barChart>
      <c:catAx>
        <c:axId val="11300723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3054080"/>
        <c:crosses val="autoZero"/>
        <c:auto val="1"/>
        <c:lblAlgn val="ctr"/>
        <c:lblOffset val="100"/>
      </c:catAx>
      <c:valAx>
        <c:axId val="11305408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300723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GRAF!$F$64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GRAF!$E$65:$E$78</c:f>
              <c:strCache>
                <c:ptCount val="1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</c:strCache>
            </c:strRef>
          </c:cat>
          <c:val>
            <c:numRef>
              <c:f>GRAF!$F$65:$F$78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GRAF!$G$64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GRAF!$E$65:$E$78</c:f>
              <c:strCache>
                <c:ptCount val="1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</c:strCache>
            </c:strRef>
          </c:cat>
          <c:val>
            <c:numRef>
              <c:f>GRAF!$G$65:$G$78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GRAF!$H$64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GRAF!$E$65:$E$78</c:f>
              <c:strCache>
                <c:ptCount val="1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</c:strCache>
            </c:strRef>
          </c:cat>
          <c:val>
            <c:numRef>
              <c:f>GRAF!$H$65:$H$78</c:f>
              <c:numCache>
                <c:formatCode>General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GRAF!$I$64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GRAF!$E$65:$E$78</c:f>
              <c:strCache>
                <c:ptCount val="1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</c:strCache>
            </c:strRef>
          </c:cat>
          <c:val>
            <c:numRef>
              <c:f>GRAF!$I$65:$I$78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</c:ser>
        <c:ser>
          <c:idx val="4"/>
          <c:order val="4"/>
          <c:tx>
            <c:strRef>
              <c:f>GRAF!$J$64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GRAF!$E$65:$E$78</c:f>
              <c:strCache>
                <c:ptCount val="1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</c:strCache>
            </c:strRef>
          </c:cat>
          <c:val>
            <c:numRef>
              <c:f>GRAF!$J$65:$J$78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</c:ser>
        <c:ser>
          <c:idx val="5"/>
          <c:order val="5"/>
          <c:tx>
            <c:strRef>
              <c:f>GRAF!$K$64</c:f>
              <c:strCache>
                <c:ptCount val="1"/>
                <c:pt idx="0">
                  <c:v>6</c:v>
                </c:pt>
              </c:strCache>
            </c:strRef>
          </c:tx>
          <c:cat>
            <c:strRef>
              <c:f>GRAF!$E$65:$E$78</c:f>
              <c:strCache>
                <c:ptCount val="14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</c:strCache>
            </c:strRef>
          </c:cat>
          <c:val>
            <c:numRef>
              <c:f>GRAF!$K$65:$K$78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113993984"/>
        <c:axId val="114008064"/>
      </c:barChart>
      <c:catAx>
        <c:axId val="11399398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4008064"/>
        <c:crosses val="autoZero"/>
        <c:auto val="1"/>
        <c:lblAlgn val="ctr"/>
        <c:lblOffset val="100"/>
      </c:catAx>
      <c:valAx>
        <c:axId val="11400806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399398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GRAF!$F$64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GRAF!$E$65:$E$79</c:f>
              <c:strCache>
                <c:ptCount val="15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</c:strCache>
            </c:strRef>
          </c:cat>
          <c:val>
            <c:numRef>
              <c:f>GRAF!$F$65:$F$79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GRAF!$G$64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GRAF!$E$65:$E$79</c:f>
              <c:strCache>
                <c:ptCount val="15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</c:strCache>
            </c:strRef>
          </c:cat>
          <c:val>
            <c:numRef>
              <c:f>GRAF!$G$65:$G$79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GRAF!$H$64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GRAF!$E$65:$E$79</c:f>
              <c:strCache>
                <c:ptCount val="15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</c:strCache>
            </c:strRef>
          </c:cat>
          <c:val>
            <c:numRef>
              <c:f>GRAF!$H$65:$H$79</c:f>
              <c:numCache>
                <c:formatCode>General</c:formatCode>
                <c:ptCount val="15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GRAF!$I$64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GRAF!$E$65:$E$79</c:f>
              <c:strCache>
                <c:ptCount val="15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</c:strCache>
            </c:strRef>
          </c:cat>
          <c:val>
            <c:numRef>
              <c:f>GRAF!$I$65:$I$79</c:f>
              <c:numCache>
                <c:formatCode>General</c:formatCode>
                <c:ptCount val="1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GRAF!$J$64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GRAF!$E$65:$E$79</c:f>
              <c:strCache>
                <c:ptCount val="15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</c:strCache>
            </c:strRef>
          </c:cat>
          <c:val>
            <c:numRef>
              <c:f>GRAF!$J$65:$J$79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GRAF!$K$64</c:f>
              <c:strCache>
                <c:ptCount val="1"/>
                <c:pt idx="0">
                  <c:v>6</c:v>
                </c:pt>
              </c:strCache>
            </c:strRef>
          </c:tx>
          <c:cat>
            <c:strRef>
              <c:f>GRAF!$E$65:$E$79</c:f>
              <c:strCache>
                <c:ptCount val="15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</c:strCache>
            </c:strRef>
          </c:cat>
          <c:val>
            <c:numRef>
              <c:f>GRAF!$K$65:$K$79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114218496"/>
        <c:axId val="114220032"/>
      </c:barChart>
      <c:catAx>
        <c:axId val="11421849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4220032"/>
        <c:crosses val="autoZero"/>
        <c:auto val="1"/>
        <c:lblAlgn val="ctr"/>
        <c:lblOffset val="100"/>
      </c:catAx>
      <c:valAx>
        <c:axId val="11422003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421849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GRAF!$F$64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GRAF!$E$65:$E$80</c:f>
              <c:strCache>
                <c:ptCount val="16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</c:strCache>
            </c:strRef>
          </c:cat>
          <c:val>
            <c:numRef>
              <c:f>GRAF!$F$65:$F$80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GRAF!$G$64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GRAF!$E$65:$E$80</c:f>
              <c:strCache>
                <c:ptCount val="16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</c:strCache>
            </c:strRef>
          </c:cat>
          <c:val>
            <c:numRef>
              <c:f>GRAF!$G$65:$G$80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</c:numCache>
            </c:numRef>
          </c:val>
        </c:ser>
        <c:ser>
          <c:idx val="2"/>
          <c:order val="2"/>
          <c:tx>
            <c:strRef>
              <c:f>GRAF!$H$64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GRAF!$E$65:$E$80</c:f>
              <c:strCache>
                <c:ptCount val="16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</c:strCache>
            </c:strRef>
          </c:cat>
          <c:val>
            <c:numRef>
              <c:f>GRAF!$H$65:$H$80</c:f>
              <c:numCache>
                <c:formatCode>General</c:formatCode>
                <c:ptCount val="16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GRAF!$I$64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GRAF!$E$65:$E$80</c:f>
              <c:strCache>
                <c:ptCount val="16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</c:strCache>
            </c:strRef>
          </c:cat>
          <c:val>
            <c:numRef>
              <c:f>GRAF!$I$65:$I$80</c:f>
              <c:numCache>
                <c:formatCode>General</c:formatCode>
                <c:ptCount val="1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</c:numCache>
            </c:numRef>
          </c:val>
        </c:ser>
        <c:ser>
          <c:idx val="4"/>
          <c:order val="4"/>
          <c:tx>
            <c:strRef>
              <c:f>GRAF!$J$64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GRAF!$E$65:$E$80</c:f>
              <c:strCache>
                <c:ptCount val="16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</c:strCache>
            </c:strRef>
          </c:cat>
          <c:val>
            <c:numRef>
              <c:f>GRAF!$J$65:$J$80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GRAF!$K$64</c:f>
              <c:strCache>
                <c:ptCount val="1"/>
                <c:pt idx="0">
                  <c:v>6</c:v>
                </c:pt>
              </c:strCache>
            </c:strRef>
          </c:tx>
          <c:cat>
            <c:strRef>
              <c:f>GRAF!$E$65:$E$80</c:f>
              <c:strCache>
                <c:ptCount val="16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</c:strCache>
            </c:strRef>
          </c:cat>
          <c:val>
            <c:numRef>
              <c:f>GRAF!$K$65:$K$80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axId val="114312320"/>
        <c:axId val="114313856"/>
      </c:barChart>
      <c:catAx>
        <c:axId val="11431232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4313856"/>
        <c:crosses val="autoZero"/>
        <c:auto val="1"/>
        <c:lblAlgn val="ctr"/>
        <c:lblOffset val="100"/>
      </c:catAx>
      <c:valAx>
        <c:axId val="11431385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431232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GRAF!$F$64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GRAF!$E$65:$E$81</c:f>
              <c:strCache>
                <c:ptCount val="17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  <c:pt idx="16">
                  <c:v>T17</c:v>
                </c:pt>
              </c:strCache>
            </c:strRef>
          </c:cat>
          <c:val>
            <c:numRef>
              <c:f>GRAF!$F$65:$F$81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</c:numCache>
            </c:numRef>
          </c:val>
        </c:ser>
        <c:ser>
          <c:idx val="1"/>
          <c:order val="1"/>
          <c:tx>
            <c:strRef>
              <c:f>GRAF!$G$64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GRAF!$E$65:$E$81</c:f>
              <c:strCache>
                <c:ptCount val="17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  <c:pt idx="16">
                  <c:v>T17</c:v>
                </c:pt>
              </c:strCache>
            </c:strRef>
          </c:cat>
          <c:val>
            <c:numRef>
              <c:f>GRAF!$G$65:$G$81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GRAF!$H$64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GRAF!$E$65:$E$81</c:f>
              <c:strCache>
                <c:ptCount val="17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  <c:pt idx="16">
                  <c:v>T17</c:v>
                </c:pt>
              </c:strCache>
            </c:strRef>
          </c:cat>
          <c:val>
            <c:numRef>
              <c:f>GRAF!$H$65:$H$81</c:f>
              <c:numCache>
                <c:formatCode>General</c:formatCode>
                <c:ptCount val="1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GRAF!$I$64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GRAF!$E$65:$E$81</c:f>
              <c:strCache>
                <c:ptCount val="17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  <c:pt idx="16">
                  <c:v>T17</c:v>
                </c:pt>
              </c:strCache>
            </c:strRef>
          </c:cat>
          <c:val>
            <c:numRef>
              <c:f>GRAF!$I$65:$I$81</c:f>
              <c:numCache>
                <c:formatCode>General</c:formatCode>
                <c:ptCount val="1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GRAF!$J$64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GRAF!$E$65:$E$81</c:f>
              <c:strCache>
                <c:ptCount val="17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  <c:pt idx="16">
                  <c:v>T17</c:v>
                </c:pt>
              </c:strCache>
            </c:strRef>
          </c:cat>
          <c:val>
            <c:numRef>
              <c:f>GRAF!$J$65:$J$81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GRAF!$K$64</c:f>
              <c:strCache>
                <c:ptCount val="1"/>
                <c:pt idx="0">
                  <c:v>6</c:v>
                </c:pt>
              </c:strCache>
            </c:strRef>
          </c:tx>
          <c:cat>
            <c:strRef>
              <c:f>GRAF!$E$65:$E$81</c:f>
              <c:strCache>
                <c:ptCount val="17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  <c:pt idx="16">
                  <c:v>T17</c:v>
                </c:pt>
              </c:strCache>
            </c:strRef>
          </c:cat>
          <c:val>
            <c:numRef>
              <c:f>GRAF!$K$65:$K$81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axId val="115474816"/>
        <c:axId val="115476352"/>
      </c:barChart>
      <c:catAx>
        <c:axId val="11547481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5476352"/>
        <c:crosses val="autoZero"/>
        <c:auto val="1"/>
        <c:lblAlgn val="ctr"/>
        <c:lblOffset val="100"/>
      </c:catAx>
      <c:valAx>
        <c:axId val="11547635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547481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GRAF!$F$64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GRAF!$E$65:$E$82</c:f>
              <c:strCache>
                <c:ptCount val="1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  <c:pt idx="16">
                  <c:v>T17</c:v>
                </c:pt>
                <c:pt idx="17">
                  <c:v>T18</c:v>
                </c:pt>
              </c:strCache>
            </c:strRef>
          </c:cat>
          <c:val>
            <c:numRef>
              <c:f>GRAF!$F$65:$F$82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GRAF!$G$64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GRAF!$E$65:$E$82</c:f>
              <c:strCache>
                <c:ptCount val="1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  <c:pt idx="16">
                  <c:v>T17</c:v>
                </c:pt>
                <c:pt idx="17">
                  <c:v>T18</c:v>
                </c:pt>
              </c:strCache>
            </c:strRef>
          </c:cat>
          <c:val>
            <c:numRef>
              <c:f>GRAF!$G$65:$G$82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GRAF!$H$64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GRAF!$E$65:$E$82</c:f>
              <c:strCache>
                <c:ptCount val="1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  <c:pt idx="16">
                  <c:v>T17</c:v>
                </c:pt>
                <c:pt idx="17">
                  <c:v>T18</c:v>
                </c:pt>
              </c:strCache>
            </c:strRef>
          </c:cat>
          <c:val>
            <c:numRef>
              <c:f>GRAF!$H$65:$H$82</c:f>
              <c:numCache>
                <c:formatCode>General</c:formatCode>
                <c:ptCount val="18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</c:numCache>
            </c:numRef>
          </c:val>
        </c:ser>
        <c:ser>
          <c:idx val="3"/>
          <c:order val="3"/>
          <c:tx>
            <c:strRef>
              <c:f>GRAF!$I$64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GRAF!$E$65:$E$82</c:f>
              <c:strCache>
                <c:ptCount val="1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  <c:pt idx="16">
                  <c:v>T17</c:v>
                </c:pt>
                <c:pt idx="17">
                  <c:v>T18</c:v>
                </c:pt>
              </c:strCache>
            </c:strRef>
          </c:cat>
          <c:val>
            <c:numRef>
              <c:f>GRAF!$I$65:$I$82</c:f>
              <c:numCache>
                <c:formatCode>General</c:formatCode>
                <c:ptCount val="1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GRAF!$J$64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GRAF!$E$65:$E$82</c:f>
              <c:strCache>
                <c:ptCount val="1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  <c:pt idx="16">
                  <c:v>T17</c:v>
                </c:pt>
                <c:pt idx="17">
                  <c:v>T18</c:v>
                </c:pt>
              </c:strCache>
            </c:strRef>
          </c:cat>
          <c:val>
            <c:numRef>
              <c:f>GRAF!$J$65:$J$82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</c:ser>
        <c:ser>
          <c:idx val="5"/>
          <c:order val="5"/>
          <c:tx>
            <c:strRef>
              <c:f>GRAF!$K$64</c:f>
              <c:strCache>
                <c:ptCount val="1"/>
                <c:pt idx="0">
                  <c:v>6</c:v>
                </c:pt>
              </c:strCache>
            </c:strRef>
          </c:tx>
          <c:cat>
            <c:strRef>
              <c:f>GRAF!$E$65:$E$82</c:f>
              <c:strCache>
                <c:ptCount val="1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  <c:pt idx="16">
                  <c:v>T17</c:v>
                </c:pt>
                <c:pt idx="17">
                  <c:v>T18</c:v>
                </c:pt>
              </c:strCache>
            </c:strRef>
          </c:cat>
          <c:val>
            <c:numRef>
              <c:f>GRAF!$K$65:$K$82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axId val="115592192"/>
        <c:axId val="115938048"/>
      </c:barChart>
      <c:catAx>
        <c:axId val="11559219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5938048"/>
        <c:crosses val="autoZero"/>
        <c:auto val="1"/>
        <c:lblAlgn val="ctr"/>
        <c:lblOffset val="100"/>
      </c:catAx>
      <c:valAx>
        <c:axId val="11593804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559219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GRAF!$F$84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GRAF!$E$85:$E$95</c:f>
              <c:strCache>
                <c:ptCount val="11"/>
                <c:pt idx="0">
                  <c:v>Penyelesaian Masalah</c:v>
                </c:pt>
                <c:pt idx="1">
                  <c:v>Penaakulan</c:v>
                </c:pt>
                <c:pt idx="2">
                  <c:v>Perkaiatan</c:v>
                </c:pt>
                <c:pt idx="3">
                  <c:v>Perwakilan</c:v>
                </c:pt>
                <c:pt idx="4">
                  <c:v>Komunikasi</c:v>
                </c:pt>
                <c:pt idx="5">
                  <c:v>Kemahiran Berfikir</c:v>
                </c:pt>
                <c:pt idx="6">
                  <c:v>Kemahiran Insaniah</c:v>
                </c:pt>
                <c:pt idx="7">
                  <c:v>Kemahiran Menggunakan Teknologi</c:v>
                </c:pt>
                <c:pt idx="10">
                  <c:v>Sikap dan Nilai</c:v>
                </c:pt>
              </c:strCache>
            </c:strRef>
          </c:cat>
          <c:val>
            <c:numRef>
              <c:f>GRAF!$F$85:$F$95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10">
                  <c:v>2</c:v>
                </c:pt>
              </c:numCache>
            </c:numRef>
          </c:val>
        </c:ser>
        <c:ser>
          <c:idx val="1"/>
          <c:order val="1"/>
          <c:tx>
            <c:strRef>
              <c:f>GRAF!$G$84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GRAF!$E$85:$E$95</c:f>
              <c:strCache>
                <c:ptCount val="11"/>
                <c:pt idx="0">
                  <c:v>Penyelesaian Masalah</c:v>
                </c:pt>
                <c:pt idx="1">
                  <c:v>Penaakulan</c:v>
                </c:pt>
                <c:pt idx="2">
                  <c:v>Perkaiatan</c:v>
                </c:pt>
                <c:pt idx="3">
                  <c:v>Perwakilan</c:v>
                </c:pt>
                <c:pt idx="4">
                  <c:v>Komunikasi</c:v>
                </c:pt>
                <c:pt idx="5">
                  <c:v>Kemahiran Berfikir</c:v>
                </c:pt>
                <c:pt idx="6">
                  <c:v>Kemahiran Insaniah</c:v>
                </c:pt>
                <c:pt idx="7">
                  <c:v>Kemahiran Menggunakan Teknologi</c:v>
                </c:pt>
                <c:pt idx="10">
                  <c:v>Sikap dan Nilai</c:v>
                </c:pt>
              </c:strCache>
            </c:strRef>
          </c:cat>
          <c:val>
            <c:numRef>
              <c:f>GRAF!$G$85:$G$95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10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GRAF!$H$84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GRAF!$E$85:$E$95</c:f>
              <c:strCache>
                <c:ptCount val="11"/>
                <c:pt idx="0">
                  <c:v>Penyelesaian Masalah</c:v>
                </c:pt>
                <c:pt idx="1">
                  <c:v>Penaakulan</c:v>
                </c:pt>
                <c:pt idx="2">
                  <c:v>Perkaiatan</c:v>
                </c:pt>
                <c:pt idx="3">
                  <c:v>Perwakilan</c:v>
                </c:pt>
                <c:pt idx="4">
                  <c:v>Komunikasi</c:v>
                </c:pt>
                <c:pt idx="5">
                  <c:v>Kemahiran Berfikir</c:v>
                </c:pt>
                <c:pt idx="6">
                  <c:v>Kemahiran Insaniah</c:v>
                </c:pt>
                <c:pt idx="7">
                  <c:v>Kemahiran Menggunakan Teknologi</c:v>
                </c:pt>
                <c:pt idx="10">
                  <c:v>Sikap dan Nilai</c:v>
                </c:pt>
              </c:strCache>
            </c:strRef>
          </c:cat>
          <c:val>
            <c:numRef>
              <c:f>GRAF!$H$85:$H$95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GRAF!$I$84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GRAF!$E$85:$E$95</c:f>
              <c:strCache>
                <c:ptCount val="11"/>
                <c:pt idx="0">
                  <c:v>Penyelesaian Masalah</c:v>
                </c:pt>
                <c:pt idx="1">
                  <c:v>Penaakulan</c:v>
                </c:pt>
                <c:pt idx="2">
                  <c:v>Perkaiatan</c:v>
                </c:pt>
                <c:pt idx="3">
                  <c:v>Perwakilan</c:v>
                </c:pt>
                <c:pt idx="4">
                  <c:v>Komunikasi</c:v>
                </c:pt>
                <c:pt idx="5">
                  <c:v>Kemahiran Berfikir</c:v>
                </c:pt>
                <c:pt idx="6">
                  <c:v>Kemahiran Insaniah</c:v>
                </c:pt>
                <c:pt idx="7">
                  <c:v>Kemahiran Menggunakan Teknologi</c:v>
                </c:pt>
                <c:pt idx="10">
                  <c:v>Sikap dan Nilai</c:v>
                </c:pt>
              </c:strCache>
            </c:strRef>
          </c:cat>
          <c:val>
            <c:numRef>
              <c:f>GRAF!$I$85:$I$95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GRAF!$J$84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GRAF!$E$85:$E$95</c:f>
              <c:strCache>
                <c:ptCount val="11"/>
                <c:pt idx="0">
                  <c:v>Penyelesaian Masalah</c:v>
                </c:pt>
                <c:pt idx="1">
                  <c:v>Penaakulan</c:v>
                </c:pt>
                <c:pt idx="2">
                  <c:v>Perkaiatan</c:v>
                </c:pt>
                <c:pt idx="3">
                  <c:v>Perwakilan</c:v>
                </c:pt>
                <c:pt idx="4">
                  <c:v>Komunikasi</c:v>
                </c:pt>
                <c:pt idx="5">
                  <c:v>Kemahiran Berfikir</c:v>
                </c:pt>
                <c:pt idx="6">
                  <c:v>Kemahiran Insaniah</c:v>
                </c:pt>
                <c:pt idx="7">
                  <c:v>Kemahiran Menggunakan Teknologi</c:v>
                </c:pt>
                <c:pt idx="10">
                  <c:v>Sikap dan Nilai</c:v>
                </c:pt>
              </c:strCache>
            </c:strRef>
          </c:cat>
          <c:val>
            <c:numRef>
              <c:f>GRAF!$J$85:$J$95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GRAF!$K$84</c:f>
              <c:strCache>
                <c:ptCount val="1"/>
                <c:pt idx="0">
                  <c:v>6</c:v>
                </c:pt>
              </c:strCache>
            </c:strRef>
          </c:tx>
          <c:cat>
            <c:strRef>
              <c:f>GRAF!$E$85:$E$95</c:f>
              <c:strCache>
                <c:ptCount val="11"/>
                <c:pt idx="0">
                  <c:v>Penyelesaian Masalah</c:v>
                </c:pt>
                <c:pt idx="1">
                  <c:v>Penaakulan</c:v>
                </c:pt>
                <c:pt idx="2">
                  <c:v>Perkaiatan</c:v>
                </c:pt>
                <c:pt idx="3">
                  <c:v>Perwakilan</c:v>
                </c:pt>
                <c:pt idx="4">
                  <c:v>Komunikasi</c:v>
                </c:pt>
                <c:pt idx="5">
                  <c:v>Kemahiran Berfikir</c:v>
                </c:pt>
                <c:pt idx="6">
                  <c:v>Kemahiran Insaniah</c:v>
                </c:pt>
                <c:pt idx="7">
                  <c:v>Kemahiran Menggunakan Teknologi</c:v>
                </c:pt>
                <c:pt idx="10">
                  <c:v>Sikap dan Nilai</c:v>
                </c:pt>
              </c:strCache>
            </c:strRef>
          </c:cat>
          <c:val>
            <c:numRef>
              <c:f>GRAF!$K$85:$K$95</c:f>
              <c:numCache>
                <c:formatCode>General</c:formatCode>
                <c:ptCount val="11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10">
                  <c:v>1</c:v>
                </c:pt>
              </c:numCache>
            </c:numRef>
          </c:val>
        </c:ser>
        <c:axId val="116087040"/>
        <c:axId val="116121600"/>
      </c:barChart>
      <c:catAx>
        <c:axId val="11608704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6121600"/>
        <c:crosses val="autoZero"/>
        <c:auto val="1"/>
        <c:lblAlgn val="ctr"/>
        <c:lblOffset val="100"/>
      </c:catAx>
      <c:valAx>
        <c:axId val="11612160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608704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GRAF!$E$65</c:f>
              <c:strCache>
                <c:ptCount val="1"/>
                <c:pt idx="0">
                  <c:v>T1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GRAF!$F$65:$K$65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GRAF!$E$66</c:f>
              <c:strCache>
                <c:ptCount val="1"/>
                <c:pt idx="0">
                  <c:v>T2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GRAF!$F$66:$K$66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axId val="90098304"/>
        <c:axId val="91529600"/>
      </c:barChart>
      <c:catAx>
        <c:axId val="9009830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91529600"/>
        <c:crosses val="autoZero"/>
        <c:auto val="1"/>
        <c:lblAlgn val="ctr"/>
        <c:lblOffset val="100"/>
      </c:catAx>
      <c:valAx>
        <c:axId val="9152960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9009830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GRAF!$E$65</c:f>
              <c:strCache>
                <c:ptCount val="1"/>
                <c:pt idx="0">
                  <c:v>T1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GRAF!$F$65:$K$65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GRAF!$E$66</c:f>
              <c:strCache>
                <c:ptCount val="1"/>
                <c:pt idx="0">
                  <c:v>T2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GRAF!$F$66:$K$66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GRAF!$E$67</c:f>
              <c:strCache>
                <c:ptCount val="1"/>
                <c:pt idx="0">
                  <c:v>T3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GRAF!$F$67:$K$67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axId val="109100416"/>
        <c:axId val="109111936"/>
      </c:barChart>
      <c:catAx>
        <c:axId val="10910041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09111936"/>
        <c:crosses val="autoZero"/>
        <c:auto val="1"/>
        <c:lblAlgn val="ctr"/>
        <c:lblOffset val="100"/>
      </c:catAx>
      <c:valAx>
        <c:axId val="10911193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0910041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GRAF!$E$65</c:f>
              <c:strCache>
                <c:ptCount val="1"/>
                <c:pt idx="0">
                  <c:v>T1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GRAF!$F$65:$K$65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GRAF!$E$66</c:f>
              <c:strCache>
                <c:ptCount val="1"/>
                <c:pt idx="0">
                  <c:v>T2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GRAF!$F$66:$K$66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GRAF!$E$67</c:f>
              <c:strCache>
                <c:ptCount val="1"/>
                <c:pt idx="0">
                  <c:v>T3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GRAF!$F$67:$K$67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GRAF!$E$68</c:f>
              <c:strCache>
                <c:ptCount val="1"/>
                <c:pt idx="0">
                  <c:v>T4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GRAF!$F$68:$K$68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112971776"/>
        <c:axId val="112973312"/>
      </c:barChart>
      <c:catAx>
        <c:axId val="11297177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2973312"/>
        <c:crosses val="autoZero"/>
        <c:auto val="1"/>
        <c:lblAlgn val="ctr"/>
        <c:lblOffset val="100"/>
      </c:catAx>
      <c:valAx>
        <c:axId val="11297331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297177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GRAF!$E$65</c:f>
              <c:strCache>
                <c:ptCount val="1"/>
                <c:pt idx="0">
                  <c:v>T1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GRAF!$F$65:$K$65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GRAF!$E$66</c:f>
              <c:strCache>
                <c:ptCount val="1"/>
                <c:pt idx="0">
                  <c:v>T2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GRAF!$F$66:$K$66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GRAF!$E$67</c:f>
              <c:strCache>
                <c:ptCount val="1"/>
                <c:pt idx="0">
                  <c:v>T3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GRAF!$F$67:$K$67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GRAF!$E$68</c:f>
              <c:strCache>
                <c:ptCount val="1"/>
                <c:pt idx="0">
                  <c:v>T4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GRAF!$F$68:$K$68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GRAF!$E$69</c:f>
              <c:strCache>
                <c:ptCount val="1"/>
                <c:pt idx="0">
                  <c:v>T5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GRAF!$F$69:$K$69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axId val="114291840"/>
        <c:axId val="114293376"/>
      </c:barChart>
      <c:catAx>
        <c:axId val="11429184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4293376"/>
        <c:crosses val="autoZero"/>
        <c:auto val="1"/>
        <c:lblAlgn val="ctr"/>
        <c:lblOffset val="100"/>
      </c:catAx>
      <c:valAx>
        <c:axId val="11429337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429184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GRAF!$E$65</c:f>
              <c:strCache>
                <c:ptCount val="1"/>
                <c:pt idx="0">
                  <c:v>T1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GRAF!$F$65:$K$65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GRAF!$E$66</c:f>
              <c:strCache>
                <c:ptCount val="1"/>
                <c:pt idx="0">
                  <c:v>T2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GRAF!$F$66:$K$66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GRAF!$E$67</c:f>
              <c:strCache>
                <c:ptCount val="1"/>
                <c:pt idx="0">
                  <c:v>T3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GRAF!$F$67:$K$67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GRAF!$E$68</c:f>
              <c:strCache>
                <c:ptCount val="1"/>
                <c:pt idx="0">
                  <c:v>T4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GRAF!$F$68:$K$68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GRAF!$E$69</c:f>
              <c:strCache>
                <c:ptCount val="1"/>
                <c:pt idx="0">
                  <c:v>T5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GRAF!$F$69:$K$69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GRAF!$E$70</c:f>
              <c:strCache>
                <c:ptCount val="1"/>
                <c:pt idx="0">
                  <c:v>T6</c:v>
                </c:pt>
              </c:strCache>
            </c:strRef>
          </c:tx>
          <c:cat>
            <c:numRef>
              <c:f>GRAF!$F$64:$K$64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GRAF!$F$70:$K$70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axId val="116232576"/>
        <c:axId val="116234112"/>
      </c:barChart>
      <c:catAx>
        <c:axId val="11623257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6234112"/>
        <c:crosses val="autoZero"/>
        <c:auto val="1"/>
        <c:lblAlgn val="ctr"/>
        <c:lblOffset val="100"/>
      </c:catAx>
      <c:valAx>
        <c:axId val="11623411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1623257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GRAF!$F$64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GRAF!$E$65:$E$71</c:f>
              <c:strCache>
                <c:ptCount val="7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</c:strCache>
            </c:strRef>
          </c:cat>
          <c:val>
            <c:numRef>
              <c:f>GRAF!$F$65:$F$71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GRAF!$G$64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GRAF!$E$65:$E$71</c:f>
              <c:strCache>
                <c:ptCount val="7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</c:strCache>
            </c:strRef>
          </c:cat>
          <c:val>
            <c:numRef>
              <c:f>GRAF!$G$65:$G$71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GRAF!$H$64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GRAF!$E$65:$E$71</c:f>
              <c:strCache>
                <c:ptCount val="7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</c:strCache>
            </c:strRef>
          </c:cat>
          <c:val>
            <c:numRef>
              <c:f>GRAF!$H$65:$H$71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</c:ser>
        <c:ser>
          <c:idx val="3"/>
          <c:order val="3"/>
          <c:tx>
            <c:strRef>
              <c:f>GRAF!$I$64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GRAF!$E$65:$E$71</c:f>
              <c:strCache>
                <c:ptCount val="7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</c:strCache>
            </c:strRef>
          </c:cat>
          <c:val>
            <c:numRef>
              <c:f>GRAF!$I$65:$I$71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GRAF!$J$64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GRAF!$E$65:$E$71</c:f>
              <c:strCache>
                <c:ptCount val="7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</c:strCache>
            </c:strRef>
          </c:cat>
          <c:val>
            <c:numRef>
              <c:f>GRAF!$J$65:$J$71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GRAF!$K$64</c:f>
              <c:strCache>
                <c:ptCount val="1"/>
                <c:pt idx="0">
                  <c:v>6</c:v>
                </c:pt>
              </c:strCache>
            </c:strRef>
          </c:tx>
          <c:cat>
            <c:strRef>
              <c:f>GRAF!$E$65:$E$71</c:f>
              <c:strCache>
                <c:ptCount val="7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</c:strCache>
            </c:strRef>
          </c:cat>
          <c:val>
            <c:numRef>
              <c:f>GRAF!$K$65:$K$71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</c:ser>
        <c:axId val="91536768"/>
        <c:axId val="109065344"/>
      </c:barChart>
      <c:catAx>
        <c:axId val="9153676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09065344"/>
        <c:crosses val="autoZero"/>
        <c:auto val="1"/>
        <c:lblAlgn val="ctr"/>
        <c:lblOffset val="100"/>
      </c:catAx>
      <c:valAx>
        <c:axId val="10906534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9153676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GRAF!$F$64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GRAF!$E$65:$E$72</c:f>
              <c:strCache>
                <c:ptCount val="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</c:strCache>
            </c:strRef>
          </c:cat>
          <c:val>
            <c:numRef>
              <c:f>GRAF!$F$65:$F$72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GRAF!$G$64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GRAF!$E$65:$E$72</c:f>
              <c:strCache>
                <c:ptCount val="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</c:strCache>
            </c:strRef>
          </c:cat>
          <c:val>
            <c:numRef>
              <c:f>GRAF!$G$65:$G$72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GRAF!$H$64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GRAF!$E$65:$E$72</c:f>
              <c:strCache>
                <c:ptCount val="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</c:strCache>
            </c:strRef>
          </c:cat>
          <c:val>
            <c:numRef>
              <c:f>GRAF!$H$65:$H$72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er>
          <c:idx val="3"/>
          <c:order val="3"/>
          <c:tx>
            <c:strRef>
              <c:f>GRAF!$I$64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GRAF!$E$65:$E$72</c:f>
              <c:strCache>
                <c:ptCount val="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</c:strCache>
            </c:strRef>
          </c:cat>
          <c:val>
            <c:numRef>
              <c:f>GRAF!$I$65:$I$72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GRAF!$J$64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GRAF!$E$65:$E$72</c:f>
              <c:strCache>
                <c:ptCount val="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</c:strCache>
            </c:strRef>
          </c:cat>
          <c:val>
            <c:numRef>
              <c:f>GRAF!$J$65:$J$72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er>
          <c:idx val="5"/>
          <c:order val="5"/>
          <c:tx>
            <c:strRef>
              <c:f>GRAF!$K$64</c:f>
              <c:strCache>
                <c:ptCount val="1"/>
                <c:pt idx="0">
                  <c:v>6</c:v>
                </c:pt>
              </c:strCache>
            </c:strRef>
          </c:tx>
          <c:cat>
            <c:strRef>
              <c:f>GRAF!$E$65:$E$72</c:f>
              <c:strCache>
                <c:ptCount val="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</c:strCache>
            </c:strRef>
          </c:cat>
          <c:val>
            <c:numRef>
              <c:f>GRAF!$K$65:$K$72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</c:ser>
        <c:axId val="109255680"/>
        <c:axId val="109269760"/>
      </c:barChart>
      <c:catAx>
        <c:axId val="10925568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09269760"/>
        <c:crosses val="autoZero"/>
        <c:auto val="1"/>
        <c:lblAlgn val="ctr"/>
        <c:lblOffset val="100"/>
      </c:catAx>
      <c:valAx>
        <c:axId val="10926976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0925568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plotArea>
      <c:layout/>
      <c:barChart>
        <c:barDir val="col"/>
        <c:grouping val="clustered"/>
        <c:ser>
          <c:idx val="0"/>
          <c:order val="0"/>
          <c:tx>
            <c:strRef>
              <c:f>GRAF!$F$64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GRAF!$E$65:$E$73</c:f>
              <c:strCache>
                <c:ptCount val="9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</c:strCache>
            </c:strRef>
          </c:cat>
          <c:val>
            <c:numRef>
              <c:f>GRAF!$F$65:$F$73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</c:ser>
        <c:ser>
          <c:idx val="1"/>
          <c:order val="1"/>
          <c:tx>
            <c:strRef>
              <c:f>GRAF!$G$64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GRAF!$E$65:$E$73</c:f>
              <c:strCache>
                <c:ptCount val="9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</c:strCache>
            </c:strRef>
          </c:cat>
          <c:val>
            <c:numRef>
              <c:f>GRAF!$G$65:$G$73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GRAF!$H$64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GRAF!$E$65:$E$73</c:f>
              <c:strCache>
                <c:ptCount val="9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</c:strCache>
            </c:strRef>
          </c:cat>
          <c:val>
            <c:numRef>
              <c:f>GRAF!$H$65:$H$73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3"/>
          <c:order val="3"/>
          <c:tx>
            <c:strRef>
              <c:f>GRAF!$I$64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GRAF!$E$65:$E$73</c:f>
              <c:strCache>
                <c:ptCount val="9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</c:strCache>
            </c:strRef>
          </c:cat>
          <c:val>
            <c:numRef>
              <c:f>GRAF!$I$65:$I$73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GRAF!$J$64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GRAF!$E$65:$E$73</c:f>
              <c:strCache>
                <c:ptCount val="9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</c:strCache>
            </c:strRef>
          </c:cat>
          <c:val>
            <c:numRef>
              <c:f>GRAF!$J$65:$J$73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5"/>
          <c:order val="5"/>
          <c:tx>
            <c:strRef>
              <c:f>GRAF!$K$64</c:f>
              <c:strCache>
                <c:ptCount val="1"/>
                <c:pt idx="0">
                  <c:v>6</c:v>
                </c:pt>
              </c:strCache>
            </c:strRef>
          </c:tx>
          <c:cat>
            <c:strRef>
              <c:f>GRAF!$E$65:$E$73</c:f>
              <c:strCache>
                <c:ptCount val="9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</c:strCache>
            </c:strRef>
          </c:cat>
          <c:val>
            <c:numRef>
              <c:f>GRAF!$K$65:$K$73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axId val="109295488"/>
        <c:axId val="109297024"/>
      </c:barChart>
      <c:catAx>
        <c:axId val="10929548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09297024"/>
        <c:crosses val="autoZero"/>
        <c:auto val="1"/>
        <c:lblAlgn val="ctr"/>
        <c:lblOffset val="100"/>
      </c:catAx>
      <c:valAx>
        <c:axId val="10929702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MY"/>
            </a:pPr>
            <a:endParaRPr lang="ms-MY"/>
          </a:p>
        </c:txPr>
        <c:crossAx val="10929548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MY"/>
          </a:pPr>
          <a:endParaRPr lang="ms-MY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H$7" fmlaRange="$K$7:$K$56" sel="44" val="42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15875</xdr:colOff>
      <xdr:row>0</xdr:row>
      <xdr:rowOff>0</xdr:rowOff>
    </xdr:from>
    <xdr:to>
      <xdr:col>41</xdr:col>
      <xdr:colOff>365125</xdr:colOff>
      <xdr:row>19</xdr:row>
      <xdr:rowOff>60325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15875</xdr:colOff>
      <xdr:row>19</xdr:row>
      <xdr:rowOff>80962</xdr:rowOff>
    </xdr:from>
    <xdr:to>
      <xdr:col>41</xdr:col>
      <xdr:colOff>365125</xdr:colOff>
      <xdr:row>33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15875</xdr:colOff>
      <xdr:row>33</xdr:row>
      <xdr:rowOff>176212</xdr:rowOff>
    </xdr:from>
    <xdr:to>
      <xdr:col>41</xdr:col>
      <xdr:colOff>365125</xdr:colOff>
      <xdr:row>48</xdr:row>
      <xdr:rowOff>61912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15875</xdr:colOff>
      <xdr:row>48</xdr:row>
      <xdr:rowOff>65087</xdr:rowOff>
    </xdr:from>
    <xdr:to>
      <xdr:col>41</xdr:col>
      <xdr:colOff>365125</xdr:colOff>
      <xdr:row>62</xdr:row>
      <xdr:rowOff>141287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15875</xdr:colOff>
      <xdr:row>62</xdr:row>
      <xdr:rowOff>144462</xdr:rowOff>
    </xdr:from>
    <xdr:to>
      <xdr:col>41</xdr:col>
      <xdr:colOff>365125</xdr:colOff>
      <xdr:row>76</xdr:row>
      <xdr:rowOff>188912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15875</xdr:colOff>
      <xdr:row>77</xdr:row>
      <xdr:rowOff>1587</xdr:rowOff>
    </xdr:from>
    <xdr:to>
      <xdr:col>41</xdr:col>
      <xdr:colOff>365125</xdr:colOff>
      <xdr:row>91</xdr:row>
      <xdr:rowOff>61912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15875</xdr:colOff>
      <xdr:row>91</xdr:row>
      <xdr:rowOff>49212</xdr:rowOff>
    </xdr:from>
    <xdr:to>
      <xdr:col>41</xdr:col>
      <xdr:colOff>365125</xdr:colOff>
      <xdr:row>105</xdr:row>
      <xdr:rowOff>109537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15875</xdr:colOff>
      <xdr:row>105</xdr:row>
      <xdr:rowOff>128587</xdr:rowOff>
    </xdr:from>
    <xdr:to>
      <xdr:col>41</xdr:col>
      <xdr:colOff>365125</xdr:colOff>
      <xdr:row>120</xdr:row>
      <xdr:rowOff>14287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15875</xdr:colOff>
      <xdr:row>120</xdr:row>
      <xdr:rowOff>17462</xdr:rowOff>
    </xdr:from>
    <xdr:to>
      <xdr:col>41</xdr:col>
      <xdr:colOff>365125</xdr:colOff>
      <xdr:row>134</xdr:row>
      <xdr:rowOff>93662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41</xdr:col>
      <xdr:colOff>396875</xdr:colOff>
      <xdr:row>0</xdr:row>
      <xdr:rowOff>0</xdr:rowOff>
    </xdr:from>
    <xdr:to>
      <xdr:col>49</xdr:col>
      <xdr:colOff>142875</xdr:colOff>
      <xdr:row>19</xdr:row>
      <xdr:rowOff>60325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41</xdr:col>
      <xdr:colOff>396875</xdr:colOff>
      <xdr:row>19</xdr:row>
      <xdr:rowOff>79375</xdr:rowOff>
    </xdr:from>
    <xdr:to>
      <xdr:col>49</xdr:col>
      <xdr:colOff>142875</xdr:colOff>
      <xdr:row>33</xdr:row>
      <xdr:rowOff>155575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41</xdr:col>
      <xdr:colOff>396875</xdr:colOff>
      <xdr:row>33</xdr:row>
      <xdr:rowOff>174625</xdr:rowOff>
    </xdr:from>
    <xdr:to>
      <xdr:col>49</xdr:col>
      <xdr:colOff>142875</xdr:colOff>
      <xdr:row>48</xdr:row>
      <xdr:rowOff>60325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41</xdr:col>
      <xdr:colOff>396875</xdr:colOff>
      <xdr:row>48</xdr:row>
      <xdr:rowOff>63500</xdr:rowOff>
    </xdr:from>
    <xdr:to>
      <xdr:col>49</xdr:col>
      <xdr:colOff>142875</xdr:colOff>
      <xdr:row>62</xdr:row>
      <xdr:rowOff>139700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41</xdr:col>
      <xdr:colOff>396875</xdr:colOff>
      <xdr:row>62</xdr:row>
      <xdr:rowOff>142875</xdr:rowOff>
    </xdr:from>
    <xdr:to>
      <xdr:col>49</xdr:col>
      <xdr:colOff>142875</xdr:colOff>
      <xdr:row>76</xdr:row>
      <xdr:rowOff>187325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41</xdr:col>
      <xdr:colOff>381000</xdr:colOff>
      <xdr:row>77</xdr:row>
      <xdr:rowOff>0</xdr:rowOff>
    </xdr:from>
    <xdr:to>
      <xdr:col>49</xdr:col>
      <xdr:colOff>127000</xdr:colOff>
      <xdr:row>91</xdr:row>
      <xdr:rowOff>60325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41</xdr:col>
      <xdr:colOff>365125</xdr:colOff>
      <xdr:row>91</xdr:row>
      <xdr:rowOff>49212</xdr:rowOff>
    </xdr:from>
    <xdr:to>
      <xdr:col>49</xdr:col>
      <xdr:colOff>111125</xdr:colOff>
      <xdr:row>105</xdr:row>
      <xdr:rowOff>109537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41</xdr:col>
      <xdr:colOff>365125</xdr:colOff>
      <xdr:row>105</xdr:row>
      <xdr:rowOff>128587</xdr:rowOff>
    </xdr:from>
    <xdr:to>
      <xdr:col>49</xdr:col>
      <xdr:colOff>111125</xdr:colOff>
      <xdr:row>120</xdr:row>
      <xdr:rowOff>14287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41</xdr:col>
      <xdr:colOff>365125</xdr:colOff>
      <xdr:row>120</xdr:row>
      <xdr:rowOff>33337</xdr:rowOff>
    </xdr:from>
    <xdr:to>
      <xdr:col>49</xdr:col>
      <xdr:colOff>111125</xdr:colOff>
      <xdr:row>134</xdr:row>
      <xdr:rowOff>109537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27214</xdr:colOff>
      <xdr:row>134</xdr:row>
      <xdr:rowOff>91167</xdr:rowOff>
    </xdr:from>
    <xdr:to>
      <xdr:col>49</xdr:col>
      <xdr:colOff>108857</xdr:colOff>
      <xdr:row>165</xdr:row>
      <xdr:rowOff>81643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J35"/>
  <sheetViews>
    <sheetView showGridLines="0" topLeftCell="D1" zoomScale="80" zoomScaleNormal="80" workbookViewId="0">
      <selection activeCell="A4" sqref="A4:AI4"/>
    </sheetView>
  </sheetViews>
  <sheetFormatPr defaultRowHeight="15"/>
  <cols>
    <col min="1" max="1" width="4.140625" style="26" customWidth="1"/>
    <col min="2" max="2" width="38" style="99" customWidth="1"/>
    <col min="3" max="3" width="17" style="99" customWidth="1"/>
    <col min="4" max="4" width="10.42578125" style="99" customWidth="1"/>
    <col min="5" max="22" width="5" style="99" customWidth="1"/>
    <col min="23" max="23" width="21.85546875" style="99" hidden="1" customWidth="1"/>
    <col min="24" max="30" width="14.7109375" style="99" customWidth="1"/>
    <col min="31" max="31" width="16" style="99" customWidth="1"/>
    <col min="32" max="32" width="18.7109375" style="99" customWidth="1"/>
    <col min="33" max="33" width="14.7109375" style="99" customWidth="1"/>
    <col min="34" max="34" width="18.7109375" style="99" hidden="1" customWidth="1"/>
    <col min="35" max="35" width="7.5703125" style="99" hidden="1" customWidth="1"/>
    <col min="36" max="36" width="9.140625" style="99"/>
    <col min="37" max="37" width="18.140625" style="99" customWidth="1"/>
    <col min="38" max="16384" width="9.140625" style="99"/>
  </cols>
  <sheetData>
    <row r="1" spans="1:36" ht="23.25">
      <c r="A1" s="98" t="s">
        <v>284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1:36" ht="23.25">
      <c r="A2" s="98" t="s">
        <v>285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</row>
    <row r="3" spans="1:36" ht="23.25">
      <c r="A3" s="97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</row>
    <row r="4" spans="1:36" ht="23.25">
      <c r="A4" s="101" t="s">
        <v>186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</row>
    <row r="5" spans="1:36" ht="32.25" customHeight="1">
      <c r="A5" s="25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</row>
    <row r="6" spans="1:36" ht="24.95" customHeight="1">
      <c r="A6" s="12"/>
      <c r="B6" s="13" t="s">
        <v>11</v>
      </c>
      <c r="C6" s="95" t="s">
        <v>286</v>
      </c>
      <c r="D6" s="95"/>
      <c r="E6" s="95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X6" s="13" t="s">
        <v>287</v>
      </c>
      <c r="Y6" s="38" t="s">
        <v>288</v>
      </c>
      <c r="Z6" s="38"/>
      <c r="AA6" s="38"/>
      <c r="AB6" s="38"/>
      <c r="AC6" s="13"/>
      <c r="AD6" s="96" t="s">
        <v>183</v>
      </c>
      <c r="AE6" s="103">
        <f ca="1">NOW()</f>
        <v>41933.031864583332</v>
      </c>
      <c r="AI6" s="12"/>
    </row>
    <row r="8" spans="1:36" ht="57" customHeight="1">
      <c r="A8" s="64" t="s">
        <v>0</v>
      </c>
      <c r="B8" s="64" t="s">
        <v>2</v>
      </c>
      <c r="C8" s="65" t="s">
        <v>1</v>
      </c>
      <c r="D8" s="65" t="s">
        <v>35</v>
      </c>
      <c r="E8" s="109" t="s">
        <v>176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10" t="s">
        <v>177</v>
      </c>
      <c r="Y8" s="111"/>
      <c r="Z8" s="111"/>
      <c r="AA8" s="111"/>
      <c r="AB8" s="111"/>
      <c r="AC8" s="111"/>
      <c r="AD8" s="111"/>
      <c r="AE8" s="111"/>
      <c r="AF8" s="112"/>
      <c r="AG8" s="113" t="s">
        <v>154</v>
      </c>
      <c r="AH8" s="114" t="s">
        <v>48</v>
      </c>
      <c r="AI8" s="115" t="s">
        <v>34</v>
      </c>
      <c r="AJ8" s="116"/>
    </row>
    <row r="9" spans="1:36" ht="51.75" customHeight="1">
      <c r="A9" s="64"/>
      <c r="B9" s="64"/>
      <c r="C9" s="66"/>
      <c r="D9" s="67"/>
      <c r="E9" s="117" t="s">
        <v>16</v>
      </c>
      <c r="F9" s="117" t="s">
        <v>17</v>
      </c>
      <c r="G9" s="117" t="s">
        <v>18</v>
      </c>
      <c r="H9" s="117" t="s">
        <v>19</v>
      </c>
      <c r="I9" s="117" t="s">
        <v>20</v>
      </c>
      <c r="J9" s="117" t="s">
        <v>21</v>
      </c>
      <c r="K9" s="117" t="s">
        <v>22</v>
      </c>
      <c r="L9" s="117" t="s">
        <v>23</v>
      </c>
      <c r="M9" s="117" t="s">
        <v>24</v>
      </c>
      <c r="N9" s="117" t="s">
        <v>25</v>
      </c>
      <c r="O9" s="117" t="s">
        <v>26</v>
      </c>
      <c r="P9" s="117" t="s">
        <v>27</v>
      </c>
      <c r="Q9" s="117" t="s">
        <v>28</v>
      </c>
      <c r="R9" s="117" t="s">
        <v>29</v>
      </c>
      <c r="S9" s="117" t="s">
        <v>30</v>
      </c>
      <c r="T9" s="117" t="s">
        <v>31</v>
      </c>
      <c r="U9" s="117" t="s">
        <v>32</v>
      </c>
      <c r="V9" s="117" t="s">
        <v>33</v>
      </c>
      <c r="W9" s="118" t="s">
        <v>50</v>
      </c>
      <c r="X9" s="117" t="s">
        <v>86</v>
      </c>
      <c r="Y9" s="117" t="s">
        <v>51</v>
      </c>
      <c r="Z9" s="117" t="s">
        <v>52</v>
      </c>
      <c r="AA9" s="117" t="s">
        <v>53</v>
      </c>
      <c r="AB9" s="117" t="s">
        <v>54</v>
      </c>
      <c r="AC9" s="117" t="s">
        <v>55</v>
      </c>
      <c r="AD9" s="117" t="s">
        <v>56</v>
      </c>
      <c r="AE9" s="117" t="s">
        <v>57</v>
      </c>
      <c r="AF9" s="119" t="s">
        <v>50</v>
      </c>
      <c r="AG9" s="120"/>
      <c r="AH9" s="121"/>
      <c r="AI9" s="115"/>
      <c r="AJ9" s="116"/>
    </row>
    <row r="10" spans="1:36" ht="30" customHeight="1">
      <c r="A10" s="15">
        <v>1</v>
      </c>
      <c r="B10" s="54" t="s">
        <v>289</v>
      </c>
      <c r="C10" s="15">
        <v>30507155677</v>
      </c>
      <c r="D10" s="15" t="s">
        <v>156</v>
      </c>
      <c r="E10" s="16">
        <v>2</v>
      </c>
      <c r="F10" s="16">
        <v>6</v>
      </c>
      <c r="G10" s="16">
        <v>3</v>
      </c>
      <c r="H10" s="16">
        <v>2</v>
      </c>
      <c r="I10" s="16">
        <v>5</v>
      </c>
      <c r="J10" s="16">
        <v>2</v>
      </c>
      <c r="K10" s="16">
        <v>3</v>
      </c>
      <c r="L10" s="16">
        <v>1</v>
      </c>
      <c r="M10" s="16">
        <v>3</v>
      </c>
      <c r="N10" s="16">
        <v>1</v>
      </c>
      <c r="O10" s="16">
        <v>3</v>
      </c>
      <c r="P10" s="16">
        <v>3</v>
      </c>
      <c r="Q10" s="16">
        <v>1</v>
      </c>
      <c r="R10" s="16">
        <v>5</v>
      </c>
      <c r="S10" s="16">
        <v>3</v>
      </c>
      <c r="T10" s="16">
        <v>2</v>
      </c>
      <c r="U10" s="16">
        <v>1</v>
      </c>
      <c r="V10" s="16">
        <v>3</v>
      </c>
      <c r="W10" s="16">
        <v>6</v>
      </c>
      <c r="X10" s="16">
        <v>6</v>
      </c>
      <c r="Y10" s="16">
        <v>6</v>
      </c>
      <c r="Z10" s="16">
        <v>6</v>
      </c>
      <c r="AA10" s="16">
        <v>6</v>
      </c>
      <c r="AB10" s="16">
        <v>6</v>
      </c>
      <c r="AC10" s="16">
        <v>1</v>
      </c>
      <c r="AD10" s="16">
        <v>6</v>
      </c>
      <c r="AE10" s="16">
        <v>2</v>
      </c>
      <c r="AF10" s="16">
        <v>6</v>
      </c>
      <c r="AG10" s="16">
        <v>6</v>
      </c>
      <c r="AH10" s="16">
        <f>AG10*0.05</f>
        <v>0.30000000000000004</v>
      </c>
      <c r="AI10" s="8">
        <f>W10+AF10+AH10</f>
        <v>12.3</v>
      </c>
    </row>
    <row r="11" spans="1:36" ht="30" customHeight="1">
      <c r="A11" s="15">
        <v>2</v>
      </c>
      <c r="B11" s="54" t="s">
        <v>290</v>
      </c>
      <c r="C11" s="15">
        <v>30671892153</v>
      </c>
      <c r="D11" s="15" t="s">
        <v>156</v>
      </c>
      <c r="E11" s="16">
        <v>3</v>
      </c>
      <c r="F11" s="16">
        <v>5</v>
      </c>
      <c r="G11" s="16">
        <v>4</v>
      </c>
      <c r="H11" s="16">
        <v>1</v>
      </c>
      <c r="I11" s="16">
        <v>2</v>
      </c>
      <c r="J11" s="16">
        <v>2</v>
      </c>
      <c r="K11" s="16">
        <v>6</v>
      </c>
      <c r="L11" s="16">
        <v>5</v>
      </c>
      <c r="M11" s="16">
        <v>1</v>
      </c>
      <c r="N11" s="16">
        <v>3</v>
      </c>
      <c r="O11" s="16">
        <v>3</v>
      </c>
      <c r="P11" s="16">
        <v>5</v>
      </c>
      <c r="Q11" s="16">
        <v>1</v>
      </c>
      <c r="R11" s="16">
        <v>5</v>
      </c>
      <c r="S11" s="16">
        <v>2</v>
      </c>
      <c r="T11" s="16">
        <v>4</v>
      </c>
      <c r="U11" s="16">
        <v>1</v>
      </c>
      <c r="V11" s="16">
        <v>5</v>
      </c>
      <c r="W11" s="16">
        <v>6</v>
      </c>
      <c r="X11" s="16">
        <v>6</v>
      </c>
      <c r="Y11" s="16">
        <v>2</v>
      </c>
      <c r="Z11" s="16">
        <v>6</v>
      </c>
      <c r="AA11" s="16">
        <v>2</v>
      </c>
      <c r="AB11" s="16">
        <v>1</v>
      </c>
      <c r="AC11" s="16">
        <v>6</v>
      </c>
      <c r="AD11" s="16">
        <v>5</v>
      </c>
      <c r="AE11" s="16">
        <v>6</v>
      </c>
      <c r="AF11" s="16">
        <v>6</v>
      </c>
      <c r="AG11" s="16">
        <v>1</v>
      </c>
      <c r="AH11" s="16">
        <f t="shared" ref="AH11:AH24" si="0">AG11*0.05</f>
        <v>0.05</v>
      </c>
      <c r="AI11" s="8">
        <f t="shared" ref="AI11:AI24" si="1">W11+AF11+AH11</f>
        <v>12.05</v>
      </c>
    </row>
    <row r="12" spans="1:36" ht="30" customHeight="1">
      <c r="A12" s="15">
        <v>3</v>
      </c>
      <c r="B12" s="54" t="s">
        <v>291</v>
      </c>
      <c r="C12" s="15">
        <v>30487294511</v>
      </c>
      <c r="D12" s="15" t="s">
        <v>156</v>
      </c>
      <c r="E12" s="16">
        <v>4</v>
      </c>
      <c r="F12" s="16">
        <v>2</v>
      </c>
      <c r="G12" s="16">
        <v>5</v>
      </c>
      <c r="H12" s="16">
        <v>3</v>
      </c>
      <c r="I12" s="16">
        <v>1</v>
      </c>
      <c r="J12" s="16">
        <v>4</v>
      </c>
      <c r="K12" s="16">
        <v>1</v>
      </c>
      <c r="L12" s="16">
        <v>2</v>
      </c>
      <c r="M12" s="16">
        <v>5</v>
      </c>
      <c r="N12" s="16">
        <v>2</v>
      </c>
      <c r="O12" s="16">
        <v>1</v>
      </c>
      <c r="P12" s="16">
        <v>5</v>
      </c>
      <c r="Q12" s="16">
        <v>1</v>
      </c>
      <c r="R12" s="16">
        <v>2</v>
      </c>
      <c r="S12" s="16">
        <v>1</v>
      </c>
      <c r="T12" s="16">
        <v>2</v>
      </c>
      <c r="U12" s="16">
        <v>1</v>
      </c>
      <c r="V12" s="16">
        <v>3</v>
      </c>
      <c r="W12" s="16">
        <v>6</v>
      </c>
      <c r="X12" s="16">
        <v>1</v>
      </c>
      <c r="Y12" s="16">
        <v>1</v>
      </c>
      <c r="Z12" s="16">
        <v>5</v>
      </c>
      <c r="AA12" s="16">
        <v>6</v>
      </c>
      <c r="AB12" s="16">
        <v>6</v>
      </c>
      <c r="AC12" s="16">
        <v>5</v>
      </c>
      <c r="AD12" s="16">
        <v>6</v>
      </c>
      <c r="AE12" s="16">
        <v>2</v>
      </c>
      <c r="AF12" s="16">
        <v>6</v>
      </c>
      <c r="AG12" s="16">
        <v>2</v>
      </c>
      <c r="AH12" s="16">
        <f t="shared" si="0"/>
        <v>0.1</v>
      </c>
      <c r="AI12" s="8">
        <f t="shared" si="1"/>
        <v>12.1</v>
      </c>
    </row>
    <row r="13" spans="1:36" ht="30" customHeight="1">
      <c r="A13" s="15">
        <v>4</v>
      </c>
      <c r="B13" s="54" t="s">
        <v>292</v>
      </c>
      <c r="C13" s="15">
        <v>30571864555</v>
      </c>
      <c r="D13" s="15" t="s">
        <v>156</v>
      </c>
      <c r="E13" s="16">
        <v>3</v>
      </c>
      <c r="F13" s="16">
        <v>3</v>
      </c>
      <c r="G13" s="16">
        <v>3</v>
      </c>
      <c r="H13" s="16">
        <v>2</v>
      </c>
      <c r="I13" s="16">
        <v>1</v>
      </c>
      <c r="J13" s="16">
        <v>5</v>
      </c>
      <c r="K13" s="16">
        <v>6</v>
      </c>
      <c r="L13" s="16">
        <v>3</v>
      </c>
      <c r="M13" s="16">
        <v>1</v>
      </c>
      <c r="N13" s="16">
        <v>3</v>
      </c>
      <c r="O13" s="16">
        <v>5</v>
      </c>
      <c r="P13" s="16">
        <v>3</v>
      </c>
      <c r="Q13" s="16">
        <v>5</v>
      </c>
      <c r="R13" s="16">
        <v>4</v>
      </c>
      <c r="S13" s="16">
        <v>1</v>
      </c>
      <c r="T13" s="16">
        <v>4</v>
      </c>
      <c r="U13" s="16">
        <v>2</v>
      </c>
      <c r="V13" s="16">
        <v>3</v>
      </c>
      <c r="W13" s="16">
        <v>6</v>
      </c>
      <c r="X13" s="16">
        <v>6</v>
      </c>
      <c r="Y13" s="16">
        <v>1</v>
      </c>
      <c r="Z13" s="16">
        <v>1</v>
      </c>
      <c r="AA13" s="16">
        <v>6</v>
      </c>
      <c r="AB13" s="16">
        <v>6</v>
      </c>
      <c r="AC13" s="16">
        <v>6</v>
      </c>
      <c r="AD13" s="16">
        <v>6</v>
      </c>
      <c r="AE13" s="16">
        <v>6</v>
      </c>
      <c r="AF13" s="16">
        <v>6</v>
      </c>
      <c r="AG13" s="16">
        <v>1</v>
      </c>
      <c r="AH13" s="16">
        <f t="shared" si="0"/>
        <v>0.05</v>
      </c>
      <c r="AI13" s="8">
        <f t="shared" si="1"/>
        <v>12.05</v>
      </c>
    </row>
    <row r="14" spans="1:36" ht="30" customHeight="1">
      <c r="A14" s="15">
        <v>5</v>
      </c>
      <c r="B14" s="54"/>
      <c r="C14" s="15"/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8"/>
    </row>
    <row r="15" spans="1:36" ht="30" customHeight="1">
      <c r="A15" s="15">
        <v>6</v>
      </c>
      <c r="B15" s="54"/>
      <c r="C15" s="15"/>
      <c r="D15" s="15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8"/>
    </row>
    <row r="16" spans="1:36" ht="30" customHeight="1">
      <c r="A16" s="15">
        <v>7</v>
      </c>
      <c r="B16" s="54"/>
      <c r="C16" s="15"/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8"/>
    </row>
    <row r="17" spans="1:35" ht="30" customHeight="1">
      <c r="A17" s="15">
        <v>8</v>
      </c>
      <c r="B17" s="5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8"/>
    </row>
    <row r="18" spans="1:35" ht="30" customHeight="1">
      <c r="A18" s="15">
        <v>9</v>
      </c>
      <c r="B18" s="54"/>
      <c r="C18" s="15"/>
      <c r="D18" s="1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8"/>
    </row>
    <row r="19" spans="1:35" ht="30" customHeight="1">
      <c r="A19" s="15">
        <v>10</v>
      </c>
      <c r="B19" s="54"/>
      <c r="C19" s="15"/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8"/>
    </row>
    <row r="20" spans="1:35" ht="30" customHeight="1">
      <c r="A20" s="15">
        <v>11</v>
      </c>
      <c r="B20" s="54"/>
      <c r="C20" s="15"/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8"/>
    </row>
    <row r="21" spans="1:35" ht="30" customHeight="1">
      <c r="A21" s="15">
        <v>12</v>
      </c>
      <c r="B21" s="54"/>
      <c r="C21" s="15"/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8"/>
    </row>
    <row r="22" spans="1:35" ht="30" customHeight="1">
      <c r="A22" s="15">
        <v>13</v>
      </c>
      <c r="B22" s="54"/>
      <c r="C22" s="15"/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8"/>
    </row>
    <row r="23" spans="1:35" ht="30" customHeight="1">
      <c r="A23" s="15">
        <v>14</v>
      </c>
      <c r="B23" s="54"/>
      <c r="C23" s="15"/>
      <c r="D23" s="15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8"/>
    </row>
    <row r="24" spans="1:35" ht="30" customHeight="1">
      <c r="A24" s="15">
        <v>15</v>
      </c>
      <c r="B24" s="54"/>
      <c r="C24" s="15"/>
      <c r="D24" s="15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8"/>
    </row>
    <row r="28" spans="1:35" ht="15" customHeight="1"/>
    <row r="30" spans="1:35" ht="20.100000000000001" customHeight="1">
      <c r="I30" s="104"/>
      <c r="J30" s="105"/>
      <c r="K30" s="105"/>
    </row>
    <row r="31" spans="1:35" ht="15" customHeight="1">
      <c r="B31" s="106"/>
    </row>
    <row r="32" spans="1:35" ht="15" customHeight="1">
      <c r="B32" s="107"/>
    </row>
    <row r="33" spans="2:3" ht="15" customHeight="1">
      <c r="B33" s="108"/>
    </row>
    <row r="34" spans="2:3" ht="20.100000000000001" customHeight="1">
      <c r="B34" s="11"/>
      <c r="C34" s="11"/>
    </row>
    <row r="35" spans="2:3">
      <c r="B35" s="3"/>
      <c r="C35" s="3"/>
    </row>
  </sheetData>
  <sortState ref="B10:M59">
    <sortCondition ref="B10"/>
  </sortState>
  <dataConsolidate/>
  <mergeCells count="14">
    <mergeCell ref="I30:K30"/>
    <mergeCell ref="AI8:AI9"/>
    <mergeCell ref="A1:AI1"/>
    <mergeCell ref="A2:AI2"/>
    <mergeCell ref="A4:AI4"/>
    <mergeCell ref="A8:A9"/>
    <mergeCell ref="B8:B9"/>
    <mergeCell ref="C8:C9"/>
    <mergeCell ref="D8:D9"/>
    <mergeCell ref="E8:W8"/>
    <mergeCell ref="C6:E6"/>
    <mergeCell ref="X8:AF8"/>
    <mergeCell ref="AH8:AH9"/>
    <mergeCell ref="AG8:AG9"/>
  </mergeCells>
  <dataValidations count="1">
    <dataValidation type="whole" allowBlank="1" showInputMessage="1" showErrorMessage="1" errorTitle="Tahap Penguasaan" error="Sila pastikan data yang dimasukkan tepat" promptTitle="Tahap Penguasaan" prompt="1-6" sqref="E10:AG24">
      <formula1>1</formula1>
      <formula2>6</formula2>
    </dataValidation>
  </dataValidations>
  <pageMargins left="0.13" right="0.1" top="1" bottom="0.75" header="0.31496062992126" footer="0.31496062992126"/>
  <pageSetup paperSize="9" scale="45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Q101"/>
  <sheetViews>
    <sheetView showGridLines="0" tabSelected="1" topLeftCell="A5" zoomScale="80" zoomScaleNormal="80" workbookViewId="0">
      <selection activeCell="G11" sqref="G11"/>
    </sheetView>
  </sheetViews>
  <sheetFormatPr defaultColWidth="0" defaultRowHeight="14.25" zeroHeight="1"/>
  <cols>
    <col min="1" max="1" width="7.7109375" style="1" customWidth="1"/>
    <col min="2" max="2" width="28.42578125" style="1" customWidth="1"/>
    <col min="3" max="3" width="5.42578125" style="1" customWidth="1"/>
    <col min="4" max="4" width="2.85546875" style="1" customWidth="1"/>
    <col min="5" max="5" width="17.28515625" style="1" customWidth="1"/>
    <col min="6" max="6" width="94" style="1" customWidth="1"/>
    <col min="7" max="7" width="23.140625" style="1" customWidth="1"/>
    <col min="8" max="8" width="25.5703125" style="1" hidden="1" customWidth="1"/>
    <col min="9" max="9" width="10.140625" style="1" hidden="1" customWidth="1"/>
    <col min="10" max="11" width="48.85546875" style="1" hidden="1" customWidth="1"/>
    <col min="12" max="12" width="2.140625" style="1" hidden="1" customWidth="1"/>
    <col min="13" max="13" width="10.140625" style="1" hidden="1" customWidth="1"/>
    <col min="14" max="14" width="8" style="1" hidden="1" customWidth="1"/>
    <col min="15" max="15" width="9.140625" style="1" customWidth="1"/>
    <col min="16" max="17" width="0" style="1" hidden="1" customWidth="1"/>
    <col min="18" max="16384" width="9.140625" style="1" hidden="1"/>
  </cols>
  <sheetData>
    <row r="1" spans="2:11">
      <c r="B1" s="89" t="str">
        <f>'DATA MAKLUMAT MURID'!A1</f>
        <v>SJK(C) LOK KHOON</v>
      </c>
      <c r="C1" s="89"/>
      <c r="D1" s="89"/>
      <c r="E1" s="89"/>
      <c r="F1" s="89"/>
      <c r="G1" s="57"/>
    </row>
    <row r="2" spans="2:11">
      <c r="B2" s="89" t="str">
        <f>'DATA MAKLUMAT MURID'!A2</f>
        <v>KAMPUNG AYER JERNEH, KEMASIK, KEMAMAN, TERENGGANU</v>
      </c>
      <c r="C2" s="89"/>
      <c r="D2" s="89"/>
      <c r="E2" s="89"/>
      <c r="F2" s="89"/>
      <c r="G2" s="57"/>
    </row>
    <row r="3" spans="2:11">
      <c r="B3" s="57"/>
      <c r="C3" s="57"/>
      <c r="D3" s="57"/>
      <c r="E3" s="57"/>
      <c r="F3" s="57"/>
      <c r="G3" s="57"/>
    </row>
    <row r="4" spans="2:11">
      <c r="B4" s="89" t="str">
        <f>'DATA MAKLUMAT MURID'!A4</f>
        <v>PENTAKSIRAN PERTENGAHAN TAHUN MATA PELAJARAN MATEMATIK TAHUN 5</v>
      </c>
      <c r="C4" s="89"/>
      <c r="D4" s="89"/>
      <c r="E4" s="89"/>
      <c r="F4" s="89"/>
      <c r="G4" s="57"/>
    </row>
    <row r="5" spans="2:11" ht="15">
      <c r="B5" s="9"/>
      <c r="C5" s="9"/>
      <c r="D5" s="9"/>
    </row>
    <row r="6" spans="2:11" ht="15">
      <c r="B6" s="9"/>
      <c r="C6" s="9"/>
      <c r="D6" s="9"/>
    </row>
    <row r="7" spans="2:11">
      <c r="H7" s="51">
        <v>1</v>
      </c>
      <c r="J7" s="1" t="str">
        <f>'DATA MAKLUMAT MURID'!B10</f>
        <v>LIM SI SEAN</v>
      </c>
      <c r="K7" s="1" t="str">
        <f>UPPER(IF(J7=0,"",J7))</f>
        <v>LIM SI SEAN</v>
      </c>
    </row>
    <row r="8" spans="2:11" ht="15">
      <c r="B8" s="1" t="s">
        <v>5</v>
      </c>
      <c r="D8" s="1" t="s">
        <v>4</v>
      </c>
      <c r="E8" s="90" t="str">
        <f>VLOOKUP($H$7,'DATA MAKLUMAT MURID'!$A$10:$D$24,2)</f>
        <v>LIM SI SEAN</v>
      </c>
      <c r="F8" s="90"/>
      <c r="G8" s="58"/>
      <c r="H8" s="56"/>
      <c r="J8" s="1" t="str">
        <f>'DATA MAKLUMAT MURID'!B11</f>
        <v>SAW JIN CHENG</v>
      </c>
      <c r="K8" s="1" t="str">
        <f t="shared" ref="K8:K56" si="0">UPPER(IF(J8=0,"",J8))</f>
        <v>SAW JIN CHENG</v>
      </c>
    </row>
    <row r="9" spans="2:11" ht="15">
      <c r="B9" s="1" t="s">
        <v>6</v>
      </c>
      <c r="D9" s="1" t="s">
        <v>4</v>
      </c>
      <c r="E9" s="90">
        <f>VLOOKUP($H$7,'DATA MAKLUMAT MURID'!$A$10:$D$24,3)</f>
        <v>30507155677</v>
      </c>
      <c r="F9" s="90"/>
      <c r="G9" s="58"/>
      <c r="J9" s="1" t="str">
        <f>'DATA MAKLUMAT MURID'!B12</f>
        <v>THAM JIA LE</v>
      </c>
      <c r="K9" s="1" t="str">
        <f t="shared" si="0"/>
        <v>THAM JIA LE</v>
      </c>
    </row>
    <row r="10" spans="2:11" ht="15">
      <c r="B10" s="1" t="s">
        <v>7</v>
      </c>
      <c r="D10" s="1" t="s">
        <v>4</v>
      </c>
      <c r="E10" s="90" t="str">
        <f>VLOOKUP($H$7,'DATA MAKLUMAT MURID'!$A$10:$D$24,4)</f>
        <v>L</v>
      </c>
      <c r="F10" s="90"/>
      <c r="G10" s="58"/>
      <c r="J10" s="1" t="str">
        <f>'DATA MAKLUMAT MURID'!B13</f>
        <v>LEE YEN NIE</v>
      </c>
      <c r="K10" s="1" t="str">
        <f t="shared" si="0"/>
        <v>LEE YEN NIE</v>
      </c>
    </row>
    <row r="11" spans="2:11" ht="15">
      <c r="B11" s="1" t="s">
        <v>8</v>
      </c>
      <c r="D11" s="1" t="s">
        <v>4</v>
      </c>
      <c r="E11" s="9" t="str">
        <f>'DATA MAKLUMAT MURID'!Y6</f>
        <v>5 MERAH</v>
      </c>
      <c r="J11" s="1">
        <f>'DATA MAKLUMAT MURID'!B14</f>
        <v>0</v>
      </c>
      <c r="K11" s="1" t="str">
        <f t="shared" si="0"/>
        <v/>
      </c>
    </row>
    <row r="12" spans="2:11" ht="15">
      <c r="B12" s="1" t="s">
        <v>85</v>
      </c>
      <c r="D12" s="1" t="s">
        <v>4</v>
      </c>
      <c r="E12" s="84" t="str">
        <f>'DATA MAKLUMAT MURID'!C6</f>
        <v>CIK WAN KAH YIE</v>
      </c>
      <c r="F12" s="84"/>
      <c r="G12" s="55"/>
      <c r="J12" s="1">
        <f>'DATA MAKLUMAT MURID'!B15</f>
        <v>0</v>
      </c>
      <c r="K12" s="1" t="str">
        <f t="shared" si="0"/>
        <v/>
      </c>
    </row>
    <row r="13" spans="2:11" ht="15">
      <c r="B13" s="1" t="s">
        <v>9</v>
      </c>
      <c r="D13" s="1" t="s">
        <v>4</v>
      </c>
      <c r="E13" s="84">
        <f>'DATA MAKLUMAT MURID'!I30</f>
        <v>0</v>
      </c>
      <c r="F13" s="84"/>
      <c r="G13" s="55"/>
      <c r="J13" s="1">
        <f>'DATA MAKLUMAT MURID'!B16</f>
        <v>0</v>
      </c>
      <c r="K13" s="1" t="str">
        <f t="shared" si="0"/>
        <v/>
      </c>
    </row>
    <row r="14" spans="2:11" ht="12" customHeight="1">
      <c r="J14" s="1">
        <f>'DATA MAKLUMAT MURID'!B17</f>
        <v>0</v>
      </c>
      <c r="K14" s="1" t="str">
        <f t="shared" si="0"/>
        <v/>
      </c>
    </row>
    <row r="15" spans="2:11" hidden="1">
      <c r="J15" s="1">
        <f>'DATA MAKLUMAT MURID'!B18</f>
        <v>0</v>
      </c>
      <c r="K15" s="1" t="str">
        <f t="shared" si="0"/>
        <v/>
      </c>
    </row>
    <row r="16" spans="2:11" ht="15" hidden="1">
      <c r="B16" s="1" t="s">
        <v>84</v>
      </c>
      <c r="E16" s="84" t="e">
        <f>'DATA MAKLUMAT MURID'!Y6:AB6</f>
        <v>#VALUE!</v>
      </c>
      <c r="F16" s="84"/>
      <c r="G16" s="55"/>
      <c r="J16" s="1">
        <f>'DATA MAKLUMAT MURID'!B19</f>
        <v>0</v>
      </c>
      <c r="K16" s="1" t="str">
        <f t="shared" si="0"/>
        <v/>
      </c>
    </row>
    <row r="17" spans="1:11" ht="22.5" customHeight="1">
      <c r="B17" s="9" t="s">
        <v>171</v>
      </c>
      <c r="C17" s="11"/>
      <c r="D17" s="11"/>
      <c r="J17" s="1">
        <f>'DATA MAKLUMAT MURID'!B20</f>
        <v>0</v>
      </c>
      <c r="K17" s="1" t="str">
        <f t="shared" si="0"/>
        <v/>
      </c>
    </row>
    <row r="18" spans="1:11" ht="9.75" customHeight="1">
      <c r="B18" s="9"/>
      <c r="C18" s="9"/>
      <c r="D18" s="9"/>
      <c r="J18" s="1">
        <f>'DATA MAKLUMAT MURID'!B21</f>
        <v>0</v>
      </c>
      <c r="K18" s="1" t="str">
        <f t="shared" si="0"/>
        <v/>
      </c>
    </row>
    <row r="19" spans="1:11">
      <c r="B19" s="1" t="s">
        <v>3</v>
      </c>
      <c r="J19" s="1">
        <f>'DATA MAKLUMAT MURID'!B22</f>
        <v>0</v>
      </c>
      <c r="K19" s="1" t="str">
        <f t="shared" si="0"/>
        <v/>
      </c>
    </row>
    <row r="20" spans="1:11" ht="9.75" customHeight="1">
      <c r="E20" s="10"/>
      <c r="F20" s="10"/>
      <c r="G20" s="10"/>
      <c r="H20" s="10"/>
      <c r="J20" s="1">
        <f>'DATA MAKLUMAT MURID'!B23</f>
        <v>0</v>
      </c>
      <c r="K20" s="1" t="str">
        <f t="shared" si="0"/>
        <v/>
      </c>
    </row>
    <row r="21" spans="1:11" ht="34.5" customHeight="1">
      <c r="A21" s="29" t="s">
        <v>173</v>
      </c>
      <c r="B21" s="78" t="s">
        <v>81</v>
      </c>
      <c r="C21" s="79"/>
      <c r="D21" s="80"/>
      <c r="E21" s="59" t="s">
        <v>171</v>
      </c>
      <c r="F21" s="29" t="s">
        <v>13</v>
      </c>
      <c r="G21" s="60"/>
      <c r="H21" s="10"/>
      <c r="J21" s="1">
        <f>'DATA MAKLUMAT MURID'!B24</f>
        <v>0</v>
      </c>
      <c r="K21" s="1" t="str">
        <f t="shared" si="0"/>
        <v/>
      </c>
    </row>
    <row r="22" spans="1:11" ht="43.5" customHeight="1">
      <c r="A22" s="30" t="s">
        <v>16</v>
      </c>
      <c r="B22" s="81" t="s">
        <v>278</v>
      </c>
      <c r="C22" s="82"/>
      <c r="D22" s="83"/>
      <c r="E22" s="30">
        <f>VLOOKUP($H$7,'DATA MAKLUMAT MURID'!$A$10:$AI$24,5)</f>
        <v>2</v>
      </c>
      <c r="F22" s="46" t="str">
        <f>VLOOKUP(E22,'DATA PERNYATAAN TAHAP PENGUASAA'!A7:B12,2)</f>
        <v>Menentukan nilai tempat dan nilai digit bagi sebarang nombor hingga 1 000 000</v>
      </c>
      <c r="G22" s="52"/>
      <c r="H22" s="10"/>
      <c r="J22" s="1" t="e">
        <f>'DATA MAKLUMAT MURID'!#REF!</f>
        <v>#REF!</v>
      </c>
      <c r="K22" s="1" t="e">
        <f t="shared" si="0"/>
        <v>#REF!</v>
      </c>
    </row>
    <row r="23" spans="1:11" ht="43.5" customHeight="1">
      <c r="A23" s="30" t="s">
        <v>17</v>
      </c>
      <c r="B23" s="81" t="s">
        <v>279</v>
      </c>
      <c r="C23" s="82"/>
      <c r="D23" s="83"/>
      <c r="E23" s="30">
        <f>VLOOKUP($H$7,'DATA MAKLUMAT MURID'!$A$10:$AI$24,6)</f>
        <v>6</v>
      </c>
      <c r="F23" s="46" t="str">
        <f>VLOOKUP(E23,'DATA PERNYATAAN TAHAP PENGUASAA'!A17:B22,2)</f>
        <v>Menyelesaikan masalah harian yang bukan rutin melibatkan penambahan secara kreatif dan inovatif.</v>
      </c>
      <c r="G23" s="52"/>
      <c r="H23" s="10"/>
      <c r="J23" s="1" t="e">
        <f>'DATA MAKLUMAT MURID'!#REF!</f>
        <v>#REF!</v>
      </c>
      <c r="K23" s="1" t="e">
        <f t="shared" si="0"/>
        <v>#REF!</v>
      </c>
    </row>
    <row r="24" spans="1:11" ht="43.5" customHeight="1">
      <c r="A24" s="30" t="s">
        <v>18</v>
      </c>
      <c r="B24" s="81" t="s">
        <v>280</v>
      </c>
      <c r="C24" s="82"/>
      <c r="D24" s="83"/>
      <c r="E24" s="30">
        <f>VLOOKUP($H$7,'DATA MAKLUMAT MURID'!$A$10:$AI$24,7)</f>
        <v>3</v>
      </c>
      <c r="F24" s="46" t="str">
        <f>VLOOKUP(E24,'DATA PERNYATAAN TAHAP PENGUASAA'!A27:B32,2)</f>
        <v>Menolak sehingga dua nombor daripada satu nombor hingga 1 000 000, termasuk melibatkan anu dan menentukan kewajaran jawapan.</v>
      </c>
      <c r="G24" s="52"/>
      <c r="H24" s="10"/>
      <c r="J24" s="1" t="e">
        <f>'DATA MAKLUMAT MURID'!#REF!</f>
        <v>#REF!</v>
      </c>
      <c r="K24" s="1" t="e">
        <f t="shared" si="0"/>
        <v>#REF!</v>
      </c>
    </row>
    <row r="25" spans="1:11" ht="43.5" customHeight="1">
      <c r="A25" s="30" t="s">
        <v>19</v>
      </c>
      <c r="B25" s="81" t="s">
        <v>281</v>
      </c>
      <c r="C25" s="82"/>
      <c r="D25" s="83"/>
      <c r="E25" s="30">
        <f>VLOOKUP($H$7,'DATA MAKLUMAT MURID'!$A$10:$AI$24,8)</f>
        <v>2</v>
      </c>
      <c r="F25" s="46" t="str">
        <f>VLOOKUP(E25,'DATA PERNYATAAN TAHAP PENGUASAA'!A37:B42,2)</f>
        <v>Menyatakan bilangan digit yang mungkin untuk hasil darab.</v>
      </c>
      <c r="G25" s="52"/>
      <c r="H25" s="10"/>
      <c r="J25" s="1" t="e">
        <f>'DATA MAKLUMAT MURID'!#REF!</f>
        <v>#REF!</v>
      </c>
      <c r="K25" s="1" t="e">
        <f t="shared" si="0"/>
        <v>#REF!</v>
      </c>
    </row>
    <row r="26" spans="1:11" ht="43.5" customHeight="1">
      <c r="A26" s="30" t="s">
        <v>20</v>
      </c>
      <c r="B26" s="81" t="s">
        <v>282</v>
      </c>
      <c r="C26" s="82"/>
      <c r="D26" s="83"/>
      <c r="E26" s="30">
        <f>VLOOKUP($H$7,'DATA MAKLUMAT MURID'!$A$10:$AI$24,9)</f>
        <v>5</v>
      </c>
      <c r="F26" s="46" t="str">
        <f>VLOOKUP(E26,'DATA PERNYATAAN TAHAP PENGUASAA'!A47:B52,2)</f>
        <v>Menyelesaikan masalah harian yang rutin melibatkan pembahagian dengan pelbagai strategi.</v>
      </c>
      <c r="G26" s="52"/>
      <c r="H26" s="10"/>
      <c r="J26" s="1" t="e">
        <f>'DATA MAKLUMAT MURID'!#REF!</f>
        <v>#REF!</v>
      </c>
      <c r="K26" s="1" t="e">
        <f t="shared" si="0"/>
        <v>#REF!</v>
      </c>
    </row>
    <row r="27" spans="1:11" ht="43.5" customHeight="1">
      <c r="A27" s="30" t="s">
        <v>21</v>
      </c>
      <c r="B27" s="81" t="s">
        <v>133</v>
      </c>
      <c r="C27" s="82"/>
      <c r="D27" s="83"/>
      <c r="E27" s="30">
        <f>VLOOKUP($H$7,'DATA MAKLUMAT MURID'!$A$10:$AI$24,10)</f>
        <v>2</v>
      </c>
      <c r="F27" s="46" t="str">
        <f>VLOOKUP(E27,'DATA PERNYATAAN TAHAP PENGUASAA'!A57:B62,2)</f>
        <v>Mengira operasi bergabung.</v>
      </c>
      <c r="G27" s="52"/>
      <c r="H27" s="10"/>
      <c r="J27" s="1" t="e">
        <f>'DATA MAKLUMAT MURID'!#REF!</f>
        <v>#REF!</v>
      </c>
      <c r="K27" s="1" t="e">
        <f t="shared" si="0"/>
        <v>#REF!</v>
      </c>
    </row>
    <row r="28" spans="1:11" ht="43.5" customHeight="1">
      <c r="A28" s="30" t="s">
        <v>22</v>
      </c>
      <c r="B28" s="81" t="s">
        <v>134</v>
      </c>
      <c r="C28" s="82"/>
      <c r="D28" s="83"/>
      <c r="E28" s="30">
        <f>VLOOKUP($H$7,'DATA MAKLUMAT MURID'!$A$10:$AI$24,11)</f>
        <v>3</v>
      </c>
      <c r="F28" s="46" t="str">
        <f>VLOOKUP(E28,'DATA PERNYATAAN TAHAP PENGUASAA'!A67:B72,2)</f>
        <v>Menyelesaikan ayat matematik yang melibatkan pecahan.</v>
      </c>
      <c r="G28" s="52"/>
      <c r="H28" s="10"/>
      <c r="J28" s="1" t="e">
        <f>'DATA MAKLUMAT MURID'!#REF!</f>
        <v>#REF!</v>
      </c>
      <c r="K28" s="1" t="e">
        <f t="shared" si="0"/>
        <v>#REF!</v>
      </c>
    </row>
    <row r="29" spans="1:11" ht="43.5" customHeight="1">
      <c r="A29" s="30" t="s">
        <v>23</v>
      </c>
      <c r="B29" s="81" t="s">
        <v>135</v>
      </c>
      <c r="C29" s="82"/>
      <c r="D29" s="83"/>
      <c r="E29" s="30">
        <f>VLOOKUP($H$7,'DATA MAKLUMAT MURID'!$A$10:$AI$24,12)</f>
        <v>1</v>
      </c>
      <c r="F29" s="46" t="str">
        <f>VLOOKUP(E29,'DATA PERNYATAAN TAHAP PENGUASAA'!A77:B82,2)</f>
        <v>Membaca ayat matematik dan menyelesaikan operasi asas melibatkan perpuluhan tanpa mengumpul semula.</v>
      </c>
      <c r="G29" s="52"/>
      <c r="H29" s="10"/>
      <c r="J29" s="1" t="e">
        <f>'DATA MAKLUMAT MURID'!#REF!</f>
        <v>#REF!</v>
      </c>
      <c r="K29" s="1" t="e">
        <f t="shared" si="0"/>
        <v>#REF!</v>
      </c>
    </row>
    <row r="30" spans="1:11" ht="43.5" customHeight="1">
      <c r="A30" s="30" t="s">
        <v>24</v>
      </c>
      <c r="B30" s="81" t="s">
        <v>136</v>
      </c>
      <c r="C30" s="82"/>
      <c r="D30" s="83"/>
      <c r="E30" s="30">
        <f>VLOOKUP($H$7,'DATA MAKLUMAT MURID'!$A$10:$AI$24,13)</f>
        <v>3</v>
      </c>
      <c r="F30" s="46" t="str">
        <f>VLOOKUP(E30,'DATA PERNYATAAN TAHAP PENGUASAA'!A87:B92,2)</f>
        <v>Menentukan kewajaran jawapan yang melibatkan peratus.</v>
      </c>
      <c r="G30" s="52"/>
      <c r="H30" s="10"/>
      <c r="J30" s="1" t="e">
        <f>'DATA MAKLUMAT MURID'!#REF!</f>
        <v>#REF!</v>
      </c>
      <c r="K30" s="1" t="e">
        <f t="shared" si="0"/>
        <v>#REF!</v>
      </c>
    </row>
    <row r="31" spans="1:11" ht="43.5" customHeight="1">
      <c r="A31" s="30" t="s">
        <v>25</v>
      </c>
      <c r="B31" s="81" t="s">
        <v>283</v>
      </c>
      <c r="C31" s="82"/>
      <c r="D31" s="83"/>
      <c r="E31" s="30">
        <f>VLOOKUP($H$7,'DATA MAKLUMAT MURID'!$A$10:$AI$24,14)</f>
        <v>1</v>
      </c>
      <c r="F31" s="46" t="str">
        <f>VLOOKUP(E31,'DATA PERNYATAAN TAHAP PENGUASAA'!A97:B102,2)</f>
        <v>Membaca ayat matematik melibatkan wang dan menerangkan langkah-langkah penyelesaianya.</v>
      </c>
      <c r="G31" s="52"/>
      <c r="H31" s="10"/>
      <c r="J31" s="1" t="e">
        <f>'DATA MAKLUMAT MURID'!#REF!</f>
        <v>#REF!</v>
      </c>
      <c r="K31" s="1" t="e">
        <f t="shared" si="0"/>
        <v>#REF!</v>
      </c>
    </row>
    <row r="32" spans="1:11" ht="43.5" customHeight="1">
      <c r="A32" s="30" t="s">
        <v>26</v>
      </c>
      <c r="B32" s="81" t="s">
        <v>137</v>
      </c>
      <c r="C32" s="82"/>
      <c r="D32" s="83"/>
      <c r="E32" s="30">
        <f>VLOOKUP($H$7,'DATA MAKLUMAT MURID'!$A$10:$AI$24,15)</f>
        <v>3</v>
      </c>
      <c r="F32" s="46" t="str">
        <f>VLOOKUP(E32,'DATA PERNYATAAN TAHAP PENGUASAA'!A107:B112,2)</f>
        <v xml:space="preserve">Menentukan kewajaran jawapan bagi penyelesaian ayat matematik melibatkan unit masa. </v>
      </c>
      <c r="G32" s="52"/>
      <c r="H32" s="10"/>
      <c r="J32" s="1" t="e">
        <f>'DATA MAKLUMAT MURID'!#REF!</f>
        <v>#REF!</v>
      </c>
      <c r="K32" s="1" t="e">
        <f t="shared" si="0"/>
        <v>#REF!</v>
      </c>
    </row>
    <row r="33" spans="1:11" ht="43.5" customHeight="1">
      <c r="A33" s="30" t="s">
        <v>27</v>
      </c>
      <c r="B33" s="81" t="s">
        <v>138</v>
      </c>
      <c r="C33" s="82"/>
      <c r="D33" s="83"/>
      <c r="E33" s="30">
        <f>VLOOKUP($H$7,'DATA MAKLUMAT MURID'!$A$10:$AI$24,16)</f>
        <v>3</v>
      </c>
      <c r="F33" s="46" t="str">
        <f>VLOOKUP(E33,'DATA PERNYATAAN TAHAP PENGUASAA'!A117:B122,2)</f>
        <v xml:space="preserve">Menentukan kewajaran jawapan bagi penyelesaian ayat matematik melibatkan unit panjang. </v>
      </c>
      <c r="G33" s="52"/>
      <c r="J33" s="1" t="e">
        <f>'DATA MAKLUMAT MURID'!#REF!</f>
        <v>#REF!</v>
      </c>
      <c r="K33" s="1" t="e">
        <f t="shared" si="0"/>
        <v>#REF!</v>
      </c>
    </row>
    <row r="34" spans="1:11" ht="43.5" customHeight="1">
      <c r="A34" s="30" t="s">
        <v>28</v>
      </c>
      <c r="B34" s="85" t="s">
        <v>139</v>
      </c>
      <c r="C34" s="86"/>
      <c r="D34" s="87"/>
      <c r="E34" s="30">
        <f>VLOOKUP($H$7,'DATA MAKLUMAT MURID'!$A$10:$AI$24,17)</f>
        <v>1</v>
      </c>
      <c r="F34" s="46" t="str">
        <f>VLOOKUP(E34,'DATA PERNYATAAN TAHAP PENGUASAA'!A127:B132,2)</f>
        <v>Menukar unit jisim dalam perpuluhan dan pecahan.</v>
      </c>
      <c r="G34" s="52"/>
      <c r="J34" s="1" t="e">
        <f>'DATA MAKLUMAT MURID'!#REF!</f>
        <v>#REF!</v>
      </c>
      <c r="K34" s="1" t="e">
        <f t="shared" si="0"/>
        <v>#REF!</v>
      </c>
    </row>
    <row r="35" spans="1:11" ht="43.5" customHeight="1">
      <c r="A35" s="30" t="s">
        <v>29</v>
      </c>
      <c r="B35" s="85" t="s">
        <v>140</v>
      </c>
      <c r="C35" s="86"/>
      <c r="D35" s="87"/>
      <c r="E35" s="30">
        <f>VLOOKUP($H$7,'DATA MAKLUMAT MURID'!$A$10:$AI$24,18)</f>
        <v>5</v>
      </c>
      <c r="F35" s="46" t="str">
        <f>VLOOKUP(E35,'DATA PERNYATAAN TAHAP PENGUASAA'!A137:B142,2)</f>
        <v>Menyelesaikan masalah harian yang rutin melibatkan unit isi padu dengan menggunakan pelbagai strategi.</v>
      </c>
      <c r="G35" s="52"/>
      <c r="J35" s="1" t="e">
        <f>'DATA MAKLUMAT MURID'!#REF!</f>
        <v>#REF!</v>
      </c>
      <c r="K35" s="1" t="e">
        <f t="shared" si="0"/>
        <v>#REF!</v>
      </c>
    </row>
    <row r="36" spans="1:11" ht="43.5" customHeight="1">
      <c r="A36" s="30" t="s">
        <v>30</v>
      </c>
      <c r="B36" s="85" t="s">
        <v>141</v>
      </c>
      <c r="C36" s="86"/>
      <c r="D36" s="87"/>
      <c r="E36" s="30">
        <f>VLOOKUP($H$7,'DATA MAKLUMAT MURID'!$A$10:$AI$24,19)</f>
        <v>3</v>
      </c>
      <c r="F36" s="46" t="str">
        <f>VLOOKUP(E36,'DATA PERNYATAAN TAHAP PENGUASAA'!A147:B152,2)</f>
        <v>(i)    Menghitung perimeter, luas dan isi padu.
(ii) Melukis garis selari dan garis serenjang.</v>
      </c>
      <c r="G36" s="52"/>
      <c r="J36" s="1" t="e">
        <f>'DATA MAKLUMAT MURID'!#REF!</f>
        <v>#REF!</v>
      </c>
      <c r="K36" s="1" t="e">
        <f t="shared" si="0"/>
        <v>#REF!</v>
      </c>
    </row>
    <row r="37" spans="1:11" ht="43.5" customHeight="1">
      <c r="A37" s="30" t="s">
        <v>31</v>
      </c>
      <c r="B37" s="81" t="s">
        <v>142</v>
      </c>
      <c r="C37" s="82"/>
      <c r="D37" s="83"/>
      <c r="E37" s="30">
        <f>VLOOKUP($H$7,'DATA MAKLUMAT MURID'!$A$10:$AI$24,20)</f>
        <v>2</v>
      </c>
      <c r="F37" s="46" t="str">
        <f>VLOOKUP(E37,'DATA PERNYATAAN TAHAP PENGUASAA'!A157:B162,2)</f>
        <v>Menerangkan langkah-langkah membaca koordinat titik dan menanda titik pada sukuan pertama.</v>
      </c>
      <c r="G37" s="52"/>
      <c r="J37" s="1" t="e">
        <f>'DATA MAKLUMAT MURID'!#REF!</f>
        <v>#REF!</v>
      </c>
      <c r="K37" s="1" t="e">
        <f t="shared" si="0"/>
        <v>#REF!</v>
      </c>
    </row>
    <row r="38" spans="1:11" ht="43.5" customHeight="1">
      <c r="A38" s="30" t="s">
        <v>32</v>
      </c>
      <c r="B38" s="81" t="s">
        <v>143</v>
      </c>
      <c r="C38" s="82"/>
      <c r="D38" s="83"/>
      <c r="E38" s="30">
        <f>VLOOKUP($H$7,'DATA MAKLUMAT MURID'!$A$10:$AI$24,21)</f>
        <v>1</v>
      </c>
      <c r="F38" s="46" t="str">
        <f>VLOOKUP(E38,'DATA PERNYATAAN TAHAP PENGUASAA'!A167:B172,2)</f>
        <v>Membaca notasi nisbah dan menyatakan maksudnya.</v>
      </c>
      <c r="G38" s="52"/>
      <c r="J38" s="1" t="e">
        <f>'DATA MAKLUMAT MURID'!#REF!</f>
        <v>#REF!</v>
      </c>
      <c r="K38" s="1" t="e">
        <f t="shared" si="0"/>
        <v>#REF!</v>
      </c>
    </row>
    <row r="39" spans="1:11" ht="43.5" customHeight="1">
      <c r="A39" s="30" t="s">
        <v>33</v>
      </c>
      <c r="B39" s="81" t="s">
        <v>144</v>
      </c>
      <c r="C39" s="82"/>
      <c r="D39" s="83"/>
      <c r="E39" s="30">
        <f>VLOOKUP($H$7,'DATA MAKLUMAT MURID'!$A$10:$AI$24,22)</f>
        <v>3</v>
      </c>
      <c r="F39" s="46" t="str">
        <f>VLOOKUP(E39,'DATA PERNYATAAN TAHAP PENGUASAA'!A177:B182,2)</f>
        <v>Menentukan mod, median, min dan julat daripada data yang diberi dan menentukan kewajaran jawapan serta membina piktograf dan carta palang.</v>
      </c>
      <c r="G39" s="52"/>
      <c r="J39" s="1" t="e">
        <f>'DATA MAKLUMAT MURID'!#REF!</f>
        <v>#REF!</v>
      </c>
      <c r="K39" s="1" t="e">
        <f t="shared" si="0"/>
        <v>#REF!</v>
      </c>
    </row>
    <row r="40" spans="1:11" ht="18" customHeight="1">
      <c r="F40" s="34"/>
      <c r="G40" s="34"/>
      <c r="J40" s="1" t="e">
        <f>'DATA MAKLUMAT MURID'!#REF!</f>
        <v>#REF!</v>
      </c>
      <c r="K40" s="1" t="e">
        <f t="shared" si="0"/>
        <v>#REF!</v>
      </c>
    </row>
    <row r="41" spans="1:11" ht="34.5" customHeight="1">
      <c r="A41" s="78" t="s">
        <v>112</v>
      </c>
      <c r="B41" s="79"/>
      <c r="C41" s="79"/>
      <c r="D41" s="80"/>
      <c r="E41" s="59" t="s">
        <v>171</v>
      </c>
      <c r="F41" s="59" t="s">
        <v>13</v>
      </c>
      <c r="G41" s="61"/>
      <c r="J41" s="1" t="e">
        <f>'DATA MAKLUMAT MURID'!#REF!</f>
        <v>#REF!</v>
      </c>
      <c r="K41" s="1" t="e">
        <f t="shared" si="0"/>
        <v>#REF!</v>
      </c>
    </row>
    <row r="42" spans="1:11" ht="30.75" customHeight="1">
      <c r="A42" s="81" t="s">
        <v>145</v>
      </c>
      <c r="B42" s="82"/>
      <c r="C42" s="82"/>
      <c r="D42" s="83"/>
      <c r="E42" s="30">
        <f>VLOOKUP($H$7,'DATA MAKLUMAT MURID'!$A$10:$AI$24,24)</f>
        <v>6</v>
      </c>
      <c r="F42" s="46" t="str">
        <f>VLOOKUP(E42,'DATA PERNYATAAN TAHAP PENGUASAA'!A190:B195,2)</f>
        <v>Boleh menyelesaikan  masalah bukan rutin secara kreatif dan inovatif.</v>
      </c>
      <c r="G42" s="52"/>
      <c r="J42" s="1" t="e">
        <f>'DATA MAKLUMAT MURID'!#REF!</f>
        <v>#REF!</v>
      </c>
      <c r="K42" s="1" t="e">
        <f t="shared" si="0"/>
        <v>#REF!</v>
      </c>
    </row>
    <row r="43" spans="1:11" ht="30.75" customHeight="1">
      <c r="A43" s="81" t="s">
        <v>146</v>
      </c>
      <c r="B43" s="82"/>
      <c r="C43" s="82"/>
      <c r="D43" s="83"/>
      <c r="E43" s="30">
        <f>VLOOKUP($H$7,'DATA MAKLUMAT MURID'!$A$10:$AI$24,25)</f>
        <v>6</v>
      </c>
      <c r="F43" s="46" t="str">
        <f>VLOOKUP(E43,'DATA PERNYATAAN TAHAP PENGUASAA'!A200:B205,2)</f>
        <v>Boleh menjelaskan justifikasi yang betul bagi aktiviti matematik melibatkan penyelesaian masalah bukan rutin secara kreatif dan inovatif.</v>
      </c>
      <c r="G43" s="52"/>
      <c r="J43" s="1" t="e">
        <f>'DATA MAKLUMAT MURID'!#REF!</f>
        <v>#REF!</v>
      </c>
      <c r="K43" s="1" t="e">
        <f t="shared" si="0"/>
        <v>#REF!</v>
      </c>
    </row>
    <row r="44" spans="1:11" ht="30.75" customHeight="1">
      <c r="A44" s="81" t="s">
        <v>148</v>
      </c>
      <c r="B44" s="82"/>
      <c r="C44" s="82"/>
      <c r="D44" s="83"/>
      <c r="E44" s="30">
        <f>VLOOKUP($H$7,'DATA MAKLUMAT MURID'!$A$10:$AI$24,26)</f>
        <v>6</v>
      </c>
      <c r="F44" s="46" t="str">
        <f>VLOOKUP(E44,'DATA PERNYATAAN TAHAP PENGUASAA'!A210:B215,2)</f>
        <v>Boleh mengaitkan konsep dan prosedur bagi menyelesaikan masalah harian yang bukan rutin secara kreatif dan inovatif.</v>
      </c>
      <c r="G44" s="52"/>
      <c r="J44" s="1" t="e">
        <f>'DATA MAKLUMAT MURID'!#REF!</f>
        <v>#REF!</v>
      </c>
      <c r="K44" s="1" t="e">
        <f t="shared" si="0"/>
        <v>#REF!</v>
      </c>
    </row>
    <row r="45" spans="1:11" ht="30.75" customHeight="1">
      <c r="A45" s="81" t="s">
        <v>147</v>
      </c>
      <c r="B45" s="82"/>
      <c r="C45" s="82"/>
      <c r="D45" s="83"/>
      <c r="E45" s="30">
        <f>VLOOKUP($H$7,'DATA MAKLUMAT MURID'!$A$10:$AI$24,27)</f>
        <v>6</v>
      </c>
      <c r="F45" s="46" t="str">
        <f>VLOOKUP(E45,'DATA PERNYATAAN TAHAP PENGUASAA'!A220:B225,2)</f>
        <v>Membuat perwakilan bagi menyelesaikan masalah harian yang bukan rutin secara kreatif dan inovatif.</v>
      </c>
      <c r="G45" s="52"/>
      <c r="J45" s="1" t="e">
        <f>'DATA MAKLUMAT MURID'!#REF!</f>
        <v>#REF!</v>
      </c>
      <c r="K45" s="1" t="e">
        <f t="shared" si="0"/>
        <v>#REF!</v>
      </c>
    </row>
    <row r="46" spans="1:11" ht="28.5">
      <c r="A46" s="81" t="s">
        <v>149</v>
      </c>
      <c r="B46" s="82"/>
      <c r="C46" s="82"/>
      <c r="D46" s="83"/>
      <c r="E46" s="30">
        <f>VLOOKUP($H$7,'DATA MAKLUMAT MURID'!$A$10:$AI$24,28)</f>
        <v>6</v>
      </c>
      <c r="F46" s="46" t="str">
        <f>VLOOKUP(E46,'DATA PERNYATAAN TAHAP PENGUASAA'!A230:B235,2)</f>
        <v>Boleh menjelaskan secara sistematik dengan menggunakan laras bahasa dan simbol matematik yang betul bagi penyelesaian masalah yang bukan rutin secara kreatif dan inovatif.</v>
      </c>
      <c r="G46" s="52"/>
      <c r="J46" s="1" t="e">
        <f>'DATA MAKLUMAT MURID'!#REF!</f>
        <v>#REF!</v>
      </c>
      <c r="K46" s="1" t="e">
        <f t="shared" si="0"/>
        <v>#REF!</v>
      </c>
    </row>
    <row r="47" spans="1:11" ht="30.75" customHeight="1">
      <c r="A47" s="81" t="s">
        <v>150</v>
      </c>
      <c r="B47" s="82"/>
      <c r="C47" s="82"/>
      <c r="D47" s="83"/>
      <c r="E47" s="30">
        <f>VLOOKUP($H$7,'DATA MAKLUMAT MURID'!$A$10:$AI$24,29)</f>
        <v>1</v>
      </c>
      <c r="F47" s="46" t="str">
        <f>VLOOKUP(E47,'DATA PERNYATAAN TAHAP PENGUASAA'!A240:B245,2)</f>
        <v>Boleh menyatakan konsep dan prosedur matematik secara terbimbing dengan menggunakan alat berfikir.</v>
      </c>
      <c r="G47" s="52"/>
      <c r="J47" s="1" t="e">
        <f>'DATA MAKLUMAT MURID'!#REF!</f>
        <v>#REF!</v>
      </c>
      <c r="K47" s="1" t="e">
        <f t="shared" si="0"/>
        <v>#REF!</v>
      </c>
    </row>
    <row r="48" spans="1:11" ht="30.75" customHeight="1">
      <c r="A48" s="81" t="s">
        <v>151</v>
      </c>
      <c r="B48" s="82"/>
      <c r="C48" s="82"/>
      <c r="D48" s="83"/>
      <c r="E48" s="30">
        <f>VLOOKUP($H$7,'DATA MAKLUMAT MURID'!$A$10:$AI$24,30)</f>
        <v>6</v>
      </c>
      <c r="F48" s="46" t="str">
        <f>VLOOKUP(E48,'DATA PERNYATAAN TAHAP PENGUASAA'!A250:B255,2)</f>
        <v>Mampu memimpin dan membimbing rakan sebaya bagi menyelesaikan masalah matematik yang bukan rutin.</v>
      </c>
      <c r="G48" s="52"/>
      <c r="J48" s="1" t="e">
        <f>'DATA MAKLUMAT MURID'!#REF!</f>
        <v>#REF!</v>
      </c>
      <c r="K48" s="1" t="e">
        <f t="shared" si="0"/>
        <v>#REF!</v>
      </c>
    </row>
    <row r="49" spans="1:11" ht="30.75" customHeight="1">
      <c r="A49" s="85" t="s">
        <v>152</v>
      </c>
      <c r="B49" s="86"/>
      <c r="C49" s="86"/>
      <c r="D49" s="87"/>
      <c r="E49" s="30">
        <f>VLOOKUP($H$7,'DATA MAKLUMAT MURID'!$A$10:$AI$24,31)</f>
        <v>2</v>
      </c>
      <c r="F49" s="46" t="str">
        <f>VLOOKUP(E49,'DATA PERNYATAAN TAHAP PENGUASAA'!A260:B265,2)</f>
        <v>Berkebolehan mengguna dan mengendalikan alat matematik yang asas.</v>
      </c>
      <c r="G49" s="52"/>
      <c r="J49" s="1" t="e">
        <f>'DATA MAKLUMAT MURID'!#REF!</f>
        <v>#REF!</v>
      </c>
      <c r="K49" s="1" t="e">
        <f t="shared" si="0"/>
        <v>#REF!</v>
      </c>
    </row>
    <row r="50" spans="1:11">
      <c r="F50" s="34"/>
      <c r="G50" s="34"/>
      <c r="J50" s="1" t="e">
        <f>'DATA MAKLUMAT MURID'!#REF!</f>
        <v>#REF!</v>
      </c>
      <c r="K50" s="1" t="e">
        <f t="shared" si="0"/>
        <v>#REF!</v>
      </c>
    </row>
    <row r="51" spans="1:11" ht="35.25" customHeight="1">
      <c r="A51" s="78" t="s">
        <v>113</v>
      </c>
      <c r="B51" s="79"/>
      <c r="C51" s="79"/>
      <c r="D51" s="80"/>
      <c r="E51" s="59" t="s">
        <v>171</v>
      </c>
      <c r="F51" s="59" t="s">
        <v>13</v>
      </c>
      <c r="G51" s="61"/>
      <c r="J51" s="1" t="e">
        <f>'DATA MAKLUMAT MURID'!#REF!</f>
        <v>#REF!</v>
      </c>
      <c r="K51" s="1" t="e">
        <f t="shared" si="0"/>
        <v>#REF!</v>
      </c>
    </row>
    <row r="52" spans="1:11" ht="43.5" customHeight="1">
      <c r="A52" s="85" t="s">
        <v>153</v>
      </c>
      <c r="B52" s="86"/>
      <c r="C52" s="86"/>
      <c r="D52" s="87"/>
      <c r="E52" s="30">
        <f>VLOOKUP($H$7,'DATA MAKLUMAT MURID'!$A$10:$AI$24,33)</f>
        <v>6</v>
      </c>
      <c r="F52" s="46" t="str">
        <f>VLOOKUP(E52,'DATA PERNYATAAN TAHAP PENGUASAA'!A271:B276,2)</f>
        <v>Murid sentiasa mengamalkan sikap dan nilai yang positif berkaitan Matematik dalam kehidupan seharian serta menjadi pembimbing dan teladan kepada rakan lain.</v>
      </c>
      <c r="G52" s="52"/>
      <c r="J52" s="1" t="e">
        <f>'DATA MAKLUMAT MURID'!#REF!</f>
        <v>#REF!</v>
      </c>
      <c r="K52" s="1" t="e">
        <f t="shared" si="0"/>
        <v>#REF!</v>
      </c>
    </row>
    <row r="53" spans="1:11" ht="35.25" customHeight="1">
      <c r="B53" s="11"/>
      <c r="C53" s="3"/>
      <c r="D53" s="37"/>
      <c r="E53" s="37"/>
      <c r="F53" s="37"/>
      <c r="G53" s="53"/>
      <c r="J53" s="1" t="e">
        <f>'DATA MAKLUMAT MURID'!#REF!</f>
        <v>#REF!</v>
      </c>
      <c r="K53" s="1" t="e">
        <f t="shared" si="0"/>
        <v>#REF!</v>
      </c>
    </row>
    <row r="54" spans="1:11" ht="15">
      <c r="A54" s="9" t="s">
        <v>12</v>
      </c>
      <c r="B54" s="9"/>
      <c r="C54" s="9"/>
      <c r="D54" s="90" t="s">
        <v>12</v>
      </c>
      <c r="E54" s="90"/>
      <c r="F54" s="90"/>
      <c r="G54" s="56"/>
      <c r="J54" s="1" t="e">
        <f>'DATA MAKLUMAT MURID'!#REF!</f>
        <v>#REF!</v>
      </c>
      <c r="K54" s="1" t="e">
        <f>UPPER(IF(J54=0,"",J54))</f>
        <v>#REF!</v>
      </c>
    </row>
    <row r="55" spans="1:11" ht="15">
      <c r="A55" s="88" t="str">
        <f>'DATA MAKLUMAT MURID'!C6</f>
        <v>CIK WAN KAH YIE</v>
      </c>
      <c r="B55" s="88"/>
      <c r="C55" s="36"/>
      <c r="D55" s="36"/>
      <c r="E55" s="36">
        <f>'DATA MAKLUMAT MURID'!B31</f>
        <v>0</v>
      </c>
      <c r="J55" s="1" t="e">
        <f>'DATA MAKLUMAT MURID'!#REF!</f>
        <v>#REF!</v>
      </c>
      <c r="K55" s="1" t="e">
        <f t="shared" si="0"/>
        <v>#REF!</v>
      </c>
    </row>
    <row r="56" spans="1:11">
      <c r="A56" s="89" t="s">
        <v>87</v>
      </c>
      <c r="B56" s="89"/>
      <c r="C56" s="14"/>
      <c r="D56" s="14"/>
      <c r="E56" s="57" t="s">
        <v>14</v>
      </c>
      <c r="F56" s="14"/>
      <c r="G56" s="14"/>
      <c r="J56" s="1" t="e">
        <f>'DATA MAKLUMAT MURID'!#REF!</f>
        <v>#REF!</v>
      </c>
      <c r="K56" s="1" t="e">
        <f t="shared" si="0"/>
        <v>#REF!</v>
      </c>
    </row>
    <row r="57" spans="1:11"/>
    <row r="58" spans="1:11"/>
    <row r="59" spans="1:11"/>
    <row r="60" spans="1:11"/>
    <row r="61" spans="1:11"/>
    <row r="62" spans="1:11"/>
    <row r="63" spans="1:11"/>
    <row r="64" spans="1:11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sheetProtection password="CC3D" sheet="1" objects="1" scenarios="1"/>
  <mergeCells count="42">
    <mergeCell ref="E10:F10"/>
    <mergeCell ref="E16:F16"/>
    <mergeCell ref="E12:F12"/>
    <mergeCell ref="B24:D24"/>
    <mergeCell ref="B39:D39"/>
    <mergeCell ref="B35:D35"/>
    <mergeCell ref="B36:D36"/>
    <mergeCell ref="B25:D25"/>
    <mergeCell ref="B26:D26"/>
    <mergeCell ref="B29:D29"/>
    <mergeCell ref="B1:F1"/>
    <mergeCell ref="B2:F2"/>
    <mergeCell ref="B4:F4"/>
    <mergeCell ref="E8:F8"/>
    <mergeCell ref="E9:F9"/>
    <mergeCell ref="A43:D43"/>
    <mergeCell ref="A44:D44"/>
    <mergeCell ref="A55:B55"/>
    <mergeCell ref="A56:B56"/>
    <mergeCell ref="A45:D45"/>
    <mergeCell ref="A46:D46"/>
    <mergeCell ref="A47:D47"/>
    <mergeCell ref="A48:D48"/>
    <mergeCell ref="D54:F54"/>
    <mergeCell ref="A51:D51"/>
    <mergeCell ref="A52:D52"/>
    <mergeCell ref="A49:D49"/>
    <mergeCell ref="A41:D41"/>
    <mergeCell ref="A42:D42"/>
    <mergeCell ref="E13:F13"/>
    <mergeCell ref="B21:D21"/>
    <mergeCell ref="B22:D22"/>
    <mergeCell ref="B23:D23"/>
    <mergeCell ref="B30:D30"/>
    <mergeCell ref="B31:D31"/>
    <mergeCell ref="B32:D32"/>
    <mergeCell ref="B33:D33"/>
    <mergeCell ref="B34:D34"/>
    <mergeCell ref="B37:D37"/>
    <mergeCell ref="B38:D38"/>
    <mergeCell ref="B27:D27"/>
    <mergeCell ref="B28:D28"/>
  </mergeCells>
  <printOptions horizontalCentered="1"/>
  <pageMargins left="0.5" right="0.5" top="0.25" bottom="0.25" header="0.25" footer="0.25"/>
  <pageSetup paperSize="9" scale="53"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C276"/>
  <sheetViews>
    <sheetView topLeftCell="A205" zoomScale="70" zoomScaleNormal="70" workbookViewId="0">
      <selection activeCell="B98" sqref="B98"/>
    </sheetView>
  </sheetViews>
  <sheetFormatPr defaultRowHeight="14.25"/>
  <cols>
    <col min="1" max="1" width="26.42578125" style="1" customWidth="1"/>
    <col min="2" max="2" width="92.85546875" style="1" customWidth="1"/>
    <col min="3" max="3" width="64.42578125" style="1" customWidth="1"/>
    <col min="4" max="4" width="15" style="1" customWidth="1"/>
    <col min="5" max="16384" width="9.140625" style="1"/>
  </cols>
  <sheetData>
    <row r="1" spans="1:3" ht="20.100000000000001" customHeight="1">
      <c r="A1" s="74" t="s">
        <v>170</v>
      </c>
      <c r="B1" s="74"/>
    </row>
    <row r="2" spans="1:3" ht="20.100000000000001" customHeight="1"/>
    <row r="3" spans="1:3" ht="20.100000000000001" customHeight="1">
      <c r="A3" s="76" t="s">
        <v>81</v>
      </c>
      <c r="B3" s="76"/>
    </row>
    <row r="4" spans="1:3" ht="20.100000000000001" customHeight="1">
      <c r="A4" s="32"/>
      <c r="B4" s="32"/>
    </row>
    <row r="5" spans="1:3" ht="20.100000000000001" customHeight="1">
      <c r="A5" s="74" t="s">
        <v>187</v>
      </c>
      <c r="B5" s="74"/>
    </row>
    <row r="6" spans="1:3" ht="20.100000000000001" customHeight="1">
      <c r="A6" s="29" t="s">
        <v>171</v>
      </c>
      <c r="B6" s="31" t="s">
        <v>172</v>
      </c>
    </row>
    <row r="7" spans="1:3" ht="30.95" customHeight="1">
      <c r="A7" s="23">
        <v>1</v>
      </c>
      <c r="B7" s="20" t="s">
        <v>188</v>
      </c>
      <c r="C7" s="4"/>
    </row>
    <row r="8" spans="1:3" ht="30.95" customHeight="1">
      <c r="A8" s="23">
        <v>2</v>
      </c>
      <c r="B8" s="20" t="s">
        <v>189</v>
      </c>
      <c r="C8" s="5"/>
    </row>
    <row r="9" spans="1:3" ht="30.95" customHeight="1">
      <c r="A9" s="23">
        <v>3</v>
      </c>
      <c r="B9" s="20" t="s">
        <v>190</v>
      </c>
      <c r="C9" s="2"/>
    </row>
    <row r="10" spans="1:3" ht="30.95" customHeight="1">
      <c r="A10" s="23">
        <v>4</v>
      </c>
      <c r="B10" s="20" t="s">
        <v>36</v>
      </c>
      <c r="C10" s="2"/>
    </row>
    <row r="11" spans="1:3" ht="30.95" customHeight="1">
      <c r="A11" s="23">
        <v>5</v>
      </c>
      <c r="B11" s="20" t="s">
        <v>191</v>
      </c>
      <c r="C11" s="2"/>
    </row>
    <row r="12" spans="1:3" ht="30.95" customHeight="1">
      <c r="A12" s="23">
        <v>6</v>
      </c>
      <c r="B12" s="20" t="s">
        <v>37</v>
      </c>
      <c r="C12" s="2"/>
    </row>
    <row r="13" spans="1:3" ht="20.100000000000001" customHeight="1"/>
    <row r="14" spans="1:3" ht="20.100000000000001" customHeight="1"/>
    <row r="15" spans="1:3" ht="20.100000000000001" customHeight="1">
      <c r="A15" s="74" t="s">
        <v>192</v>
      </c>
      <c r="B15" s="74"/>
    </row>
    <row r="16" spans="1:3" ht="20.100000000000001" customHeight="1">
      <c r="A16" s="29" t="s">
        <v>171</v>
      </c>
      <c r="B16" s="31" t="s">
        <v>172</v>
      </c>
    </row>
    <row r="17" spans="1:3" ht="30.95" customHeight="1">
      <c r="A17" s="49">
        <v>1</v>
      </c>
      <c r="B17" s="20" t="s">
        <v>193</v>
      </c>
      <c r="C17" s="4"/>
    </row>
    <row r="18" spans="1:3" ht="30.95" customHeight="1">
      <c r="A18" s="49">
        <v>2</v>
      </c>
      <c r="B18" s="20" t="s">
        <v>194</v>
      </c>
      <c r="C18" s="5"/>
    </row>
    <row r="19" spans="1:3" ht="30.95" customHeight="1">
      <c r="A19" s="49">
        <v>3</v>
      </c>
      <c r="B19" s="20" t="s">
        <v>195</v>
      </c>
      <c r="C19" s="2"/>
    </row>
    <row r="20" spans="1:3" ht="30.95" customHeight="1">
      <c r="A20" s="49">
        <v>4</v>
      </c>
      <c r="B20" s="20" t="s">
        <v>196</v>
      </c>
      <c r="C20" s="2"/>
    </row>
    <row r="21" spans="1:3" ht="30.95" customHeight="1">
      <c r="A21" s="49">
        <v>5</v>
      </c>
      <c r="B21" s="20" t="s">
        <v>38</v>
      </c>
      <c r="C21" s="2"/>
    </row>
    <row r="22" spans="1:3" ht="30.95" customHeight="1">
      <c r="A22" s="49">
        <v>6</v>
      </c>
      <c r="B22" s="20" t="s">
        <v>39</v>
      </c>
      <c r="C22" s="2"/>
    </row>
    <row r="23" spans="1:3" ht="20.100000000000001" customHeight="1"/>
    <row r="24" spans="1:3" ht="20.100000000000001" customHeight="1"/>
    <row r="25" spans="1:3" ht="20.100000000000001" customHeight="1">
      <c r="A25" s="74" t="s">
        <v>197</v>
      </c>
      <c r="B25" s="74"/>
    </row>
    <row r="26" spans="1:3" ht="20.100000000000001" customHeight="1">
      <c r="A26" s="29" t="s">
        <v>171</v>
      </c>
      <c r="B26" s="31" t="s">
        <v>172</v>
      </c>
    </row>
    <row r="27" spans="1:3" ht="30.95" customHeight="1">
      <c r="A27" s="49">
        <v>1</v>
      </c>
      <c r="B27" s="20" t="s">
        <v>198</v>
      </c>
      <c r="C27" s="4"/>
    </row>
    <row r="28" spans="1:3" ht="30.95" customHeight="1">
      <c r="A28" s="49">
        <v>2</v>
      </c>
      <c r="B28" s="20" t="s">
        <v>199</v>
      </c>
      <c r="C28" s="5"/>
    </row>
    <row r="29" spans="1:3" ht="30.95" customHeight="1">
      <c r="A29" s="49">
        <v>3</v>
      </c>
      <c r="B29" s="21" t="s">
        <v>200</v>
      </c>
      <c r="C29" s="2"/>
    </row>
    <row r="30" spans="1:3" ht="30.95" customHeight="1">
      <c r="A30" s="49">
        <v>4</v>
      </c>
      <c r="B30" s="21" t="s">
        <v>201</v>
      </c>
      <c r="C30" s="2"/>
    </row>
    <row r="31" spans="1:3" ht="30.95" customHeight="1">
      <c r="A31" s="49">
        <v>5</v>
      </c>
      <c r="B31" s="21" t="s">
        <v>40</v>
      </c>
      <c r="C31" s="2"/>
    </row>
    <row r="32" spans="1:3" ht="30.95" customHeight="1">
      <c r="A32" s="49">
        <v>6</v>
      </c>
      <c r="B32" s="21" t="s">
        <v>41</v>
      </c>
      <c r="C32" s="2"/>
    </row>
    <row r="33" spans="1:3" ht="20.100000000000001" customHeight="1"/>
    <row r="34" spans="1:3" ht="20.100000000000001" customHeight="1"/>
    <row r="35" spans="1:3" ht="20.100000000000001" customHeight="1">
      <c r="A35" s="74" t="s">
        <v>202</v>
      </c>
      <c r="B35" s="74"/>
    </row>
    <row r="36" spans="1:3" ht="20.100000000000001" customHeight="1">
      <c r="A36" s="29" t="s">
        <v>171</v>
      </c>
      <c r="B36" s="31" t="s">
        <v>172</v>
      </c>
    </row>
    <row r="37" spans="1:3" ht="30.95" customHeight="1">
      <c r="A37" s="49">
        <v>1</v>
      </c>
      <c r="B37" s="20" t="s">
        <v>203</v>
      </c>
      <c r="C37" s="4"/>
    </row>
    <row r="38" spans="1:3" ht="30.95" customHeight="1">
      <c r="A38" s="49">
        <v>2</v>
      </c>
      <c r="B38" s="20" t="s">
        <v>204</v>
      </c>
      <c r="C38" s="5"/>
    </row>
    <row r="39" spans="1:3" ht="30.95" customHeight="1">
      <c r="A39" s="49">
        <v>3</v>
      </c>
      <c r="B39" s="20" t="s">
        <v>205</v>
      </c>
      <c r="C39" s="2"/>
    </row>
    <row r="40" spans="1:3" ht="30.95" customHeight="1">
      <c r="A40" s="49">
        <v>4</v>
      </c>
      <c r="B40" s="20" t="s">
        <v>206</v>
      </c>
      <c r="C40" s="2"/>
    </row>
    <row r="41" spans="1:3" ht="30.95" customHeight="1">
      <c r="A41" s="49">
        <v>5</v>
      </c>
      <c r="B41" s="20" t="s">
        <v>207</v>
      </c>
      <c r="C41" s="2"/>
    </row>
    <row r="42" spans="1:3" ht="30.95" customHeight="1">
      <c r="A42" s="49">
        <v>6</v>
      </c>
      <c r="B42" s="20" t="s">
        <v>208</v>
      </c>
      <c r="C42" s="2"/>
    </row>
    <row r="43" spans="1:3" ht="20.100000000000001" customHeight="1"/>
    <row r="44" spans="1:3" ht="20.100000000000001" customHeight="1"/>
    <row r="45" spans="1:3" ht="20.100000000000001" customHeight="1">
      <c r="A45" s="74" t="s">
        <v>209</v>
      </c>
      <c r="B45" s="74"/>
    </row>
    <row r="46" spans="1:3" ht="20.100000000000001" customHeight="1">
      <c r="A46" s="29" t="s">
        <v>171</v>
      </c>
      <c r="B46" s="31" t="s">
        <v>172</v>
      </c>
    </row>
    <row r="47" spans="1:3" ht="30.95" customHeight="1">
      <c r="A47" s="49">
        <v>1</v>
      </c>
      <c r="B47" s="20" t="s">
        <v>210</v>
      </c>
    </row>
    <row r="48" spans="1:3" ht="30.95" customHeight="1">
      <c r="A48" s="49">
        <v>2</v>
      </c>
      <c r="B48" s="20" t="s">
        <v>211</v>
      </c>
    </row>
    <row r="49" spans="1:2" ht="30.95" customHeight="1">
      <c r="A49" s="49">
        <v>3</v>
      </c>
      <c r="B49" s="20" t="s">
        <v>212</v>
      </c>
    </row>
    <row r="50" spans="1:2" ht="30.95" customHeight="1">
      <c r="A50" s="49">
        <v>4</v>
      </c>
      <c r="B50" s="20" t="s">
        <v>42</v>
      </c>
    </row>
    <row r="51" spans="1:2" ht="30.95" customHeight="1">
      <c r="A51" s="49">
        <v>5</v>
      </c>
      <c r="B51" s="20" t="s">
        <v>43</v>
      </c>
    </row>
    <row r="52" spans="1:2" ht="30.95" customHeight="1">
      <c r="A52" s="49">
        <v>6</v>
      </c>
      <c r="B52" s="20" t="s">
        <v>44</v>
      </c>
    </row>
    <row r="53" spans="1:2" ht="20.100000000000001" customHeight="1"/>
    <row r="54" spans="1:2" ht="20.100000000000001" customHeight="1"/>
    <row r="55" spans="1:2" ht="20.100000000000001" customHeight="1">
      <c r="A55" s="74" t="s">
        <v>58</v>
      </c>
      <c r="B55" s="74"/>
    </row>
    <row r="56" spans="1:2" ht="20.100000000000001" customHeight="1">
      <c r="A56" s="29" t="s">
        <v>171</v>
      </c>
      <c r="B56" s="31" t="s">
        <v>172</v>
      </c>
    </row>
    <row r="57" spans="1:2" ht="30.95" customHeight="1">
      <c r="A57" s="49">
        <v>1</v>
      </c>
      <c r="B57" s="50" t="s">
        <v>213</v>
      </c>
    </row>
    <row r="58" spans="1:2" ht="30.95" customHeight="1">
      <c r="A58" s="49">
        <v>2</v>
      </c>
      <c r="B58" s="50" t="s">
        <v>214</v>
      </c>
    </row>
    <row r="59" spans="1:2" ht="30.95" customHeight="1">
      <c r="A59" s="49">
        <v>3</v>
      </c>
      <c r="B59" s="50" t="s">
        <v>215</v>
      </c>
    </row>
    <row r="60" spans="1:2" ht="30.95" customHeight="1">
      <c r="A60" s="49">
        <v>4</v>
      </c>
      <c r="B60" s="50" t="s">
        <v>216</v>
      </c>
    </row>
    <row r="61" spans="1:2" ht="30.95" customHeight="1">
      <c r="A61" s="49">
        <v>5</v>
      </c>
      <c r="B61" s="50" t="s">
        <v>217</v>
      </c>
    </row>
    <row r="62" spans="1:2" ht="30.95" customHeight="1">
      <c r="A62" s="49">
        <v>6</v>
      </c>
      <c r="B62" s="50" t="s">
        <v>218</v>
      </c>
    </row>
    <row r="63" spans="1:2" ht="20.100000000000001" customHeight="1"/>
    <row r="64" spans="1:2" ht="20.100000000000001" customHeight="1"/>
    <row r="65" spans="1:2" ht="20.100000000000001" customHeight="1">
      <c r="A65" s="74" t="s">
        <v>59</v>
      </c>
      <c r="B65" s="74"/>
    </row>
    <row r="66" spans="1:2" ht="20.100000000000001" customHeight="1">
      <c r="A66" s="29" t="s">
        <v>171</v>
      </c>
      <c r="B66" s="31" t="s">
        <v>172</v>
      </c>
    </row>
    <row r="67" spans="1:2" ht="30.95" customHeight="1">
      <c r="A67" s="49">
        <v>1</v>
      </c>
      <c r="B67" s="20" t="s">
        <v>219</v>
      </c>
    </row>
    <row r="68" spans="1:2" ht="30.95" customHeight="1">
      <c r="A68" s="49">
        <v>2</v>
      </c>
      <c r="B68" s="20" t="s">
        <v>220</v>
      </c>
    </row>
    <row r="69" spans="1:2" ht="30.95" customHeight="1">
      <c r="A69" s="49">
        <v>3</v>
      </c>
      <c r="B69" s="20" t="s">
        <v>221</v>
      </c>
    </row>
    <row r="70" spans="1:2" ht="30.95" customHeight="1">
      <c r="A70" s="49">
        <v>4</v>
      </c>
      <c r="B70" s="20" t="s">
        <v>222</v>
      </c>
    </row>
    <row r="71" spans="1:2" ht="30.95" customHeight="1">
      <c r="A71" s="49">
        <v>5</v>
      </c>
      <c r="B71" s="20" t="s">
        <v>45</v>
      </c>
    </row>
    <row r="72" spans="1:2" ht="30.95" customHeight="1">
      <c r="A72" s="49">
        <v>6</v>
      </c>
      <c r="B72" s="20" t="s">
        <v>223</v>
      </c>
    </row>
    <row r="73" spans="1:2" ht="20.100000000000001" customHeight="1">
      <c r="A73" s="10"/>
      <c r="B73" s="19"/>
    </row>
    <row r="74" spans="1:2" ht="20.100000000000001" customHeight="1"/>
    <row r="75" spans="1:2" ht="20.100000000000001" customHeight="1">
      <c r="A75" s="74" t="s">
        <v>60</v>
      </c>
      <c r="B75" s="74"/>
    </row>
    <row r="76" spans="1:2" ht="20.100000000000001" customHeight="1">
      <c r="A76" s="31" t="s">
        <v>171</v>
      </c>
      <c r="B76" s="31" t="s">
        <v>172</v>
      </c>
    </row>
    <row r="77" spans="1:2" ht="30.95" customHeight="1">
      <c r="A77" s="23">
        <v>1</v>
      </c>
      <c r="B77" s="20" t="s">
        <v>224</v>
      </c>
    </row>
    <row r="78" spans="1:2" ht="30.95" customHeight="1">
      <c r="A78" s="23">
        <v>2</v>
      </c>
      <c r="B78" s="20" t="s">
        <v>225</v>
      </c>
    </row>
    <row r="79" spans="1:2" ht="30.95" customHeight="1">
      <c r="A79" s="23">
        <v>3</v>
      </c>
      <c r="B79" s="20" t="s">
        <v>226</v>
      </c>
    </row>
    <row r="80" spans="1:2" ht="30.95" customHeight="1">
      <c r="A80" s="23">
        <v>4</v>
      </c>
      <c r="B80" s="20" t="s">
        <v>227</v>
      </c>
    </row>
    <row r="81" spans="1:2" ht="30.95" customHeight="1">
      <c r="A81" s="23">
        <v>5</v>
      </c>
      <c r="B81" s="20" t="s">
        <v>228</v>
      </c>
    </row>
    <row r="82" spans="1:2" ht="30.95" customHeight="1">
      <c r="A82" s="23">
        <v>6</v>
      </c>
      <c r="B82" s="20" t="s">
        <v>46</v>
      </c>
    </row>
    <row r="83" spans="1:2" ht="20.100000000000001" customHeight="1"/>
    <row r="84" spans="1:2" ht="20.100000000000001" customHeight="1"/>
    <row r="85" spans="1:2" ht="20.100000000000001" customHeight="1">
      <c r="A85" s="74" t="s">
        <v>61</v>
      </c>
      <c r="B85" s="74"/>
    </row>
    <row r="86" spans="1:2" ht="20.100000000000001" customHeight="1">
      <c r="A86" s="31" t="s">
        <v>171</v>
      </c>
      <c r="B86" s="31" t="s">
        <v>172</v>
      </c>
    </row>
    <row r="87" spans="1:2" ht="30.95" customHeight="1">
      <c r="A87" s="23">
        <v>1</v>
      </c>
      <c r="B87" s="20" t="s">
        <v>229</v>
      </c>
    </row>
    <row r="88" spans="1:2" ht="30.95" customHeight="1">
      <c r="A88" s="23">
        <v>2</v>
      </c>
      <c r="B88" s="20" t="s">
        <v>230</v>
      </c>
    </row>
    <row r="89" spans="1:2" ht="30.95" customHeight="1">
      <c r="A89" s="23">
        <v>3</v>
      </c>
      <c r="B89" s="20" t="s">
        <v>231</v>
      </c>
    </row>
    <row r="90" spans="1:2" ht="30.95" customHeight="1">
      <c r="A90" s="23">
        <v>4</v>
      </c>
      <c r="B90" s="20" t="s">
        <v>232</v>
      </c>
    </row>
    <row r="91" spans="1:2" ht="30.95" customHeight="1">
      <c r="A91" s="23">
        <v>5</v>
      </c>
      <c r="B91" s="20" t="s">
        <v>233</v>
      </c>
    </row>
    <row r="92" spans="1:2" ht="30.95" customHeight="1">
      <c r="A92" s="23">
        <v>6</v>
      </c>
      <c r="B92" s="20" t="s">
        <v>234</v>
      </c>
    </row>
    <row r="93" spans="1:2" ht="20.100000000000001" customHeight="1"/>
    <row r="94" spans="1:2" ht="20.100000000000001" customHeight="1"/>
    <row r="95" spans="1:2" ht="20.100000000000001" customHeight="1">
      <c r="A95" s="74" t="s">
        <v>235</v>
      </c>
      <c r="B95" s="74"/>
    </row>
    <row r="96" spans="1:2" ht="20.100000000000001" customHeight="1">
      <c r="A96" s="31" t="s">
        <v>171</v>
      </c>
      <c r="B96" s="31" t="s">
        <v>172</v>
      </c>
    </row>
    <row r="97" spans="1:2" ht="30.95" customHeight="1">
      <c r="A97" s="23">
        <v>1</v>
      </c>
      <c r="B97" s="21" t="s">
        <v>236</v>
      </c>
    </row>
    <row r="98" spans="1:2" ht="30.95" customHeight="1">
      <c r="A98" s="23">
        <v>2</v>
      </c>
      <c r="B98" s="21" t="s">
        <v>237</v>
      </c>
    </row>
    <row r="99" spans="1:2" ht="30" customHeight="1">
      <c r="A99" s="48">
        <v>3</v>
      </c>
      <c r="B99" s="21" t="s">
        <v>238</v>
      </c>
    </row>
    <row r="100" spans="1:2" ht="30.95" customHeight="1">
      <c r="A100" s="23">
        <v>4</v>
      </c>
      <c r="B100" s="21" t="s">
        <v>239</v>
      </c>
    </row>
    <row r="101" spans="1:2" ht="30.95" customHeight="1">
      <c r="A101" s="23">
        <v>5</v>
      </c>
      <c r="B101" s="21" t="s">
        <v>240</v>
      </c>
    </row>
    <row r="102" spans="1:2" ht="30.95" customHeight="1">
      <c r="A102" s="23">
        <v>6</v>
      </c>
      <c r="B102" s="21" t="s">
        <v>241</v>
      </c>
    </row>
    <row r="103" spans="1:2" ht="20.100000000000001" customHeight="1"/>
    <row r="104" spans="1:2" ht="20.100000000000001" customHeight="1"/>
    <row r="105" spans="1:2" ht="20.100000000000001" customHeight="1">
      <c r="A105" s="74" t="s">
        <v>62</v>
      </c>
      <c r="B105" s="74"/>
    </row>
    <row r="106" spans="1:2" ht="20.100000000000001" customHeight="1">
      <c r="A106" s="31" t="s">
        <v>171</v>
      </c>
      <c r="B106" s="31" t="s">
        <v>172</v>
      </c>
    </row>
    <row r="107" spans="1:2" ht="30.95" customHeight="1">
      <c r="A107" s="23">
        <v>1</v>
      </c>
      <c r="B107" s="20" t="s">
        <v>63</v>
      </c>
    </row>
    <row r="108" spans="1:2" ht="30.95" customHeight="1">
      <c r="A108" s="23">
        <v>2</v>
      </c>
      <c r="B108" s="20" t="s">
        <v>242</v>
      </c>
    </row>
    <row r="109" spans="1:2" ht="30.95" customHeight="1">
      <c r="A109" s="23">
        <v>3</v>
      </c>
      <c r="B109" s="20" t="s">
        <v>243</v>
      </c>
    </row>
    <row r="110" spans="1:2" ht="30.95" customHeight="1">
      <c r="A110" s="23">
        <v>4</v>
      </c>
      <c r="B110" s="20" t="s">
        <v>64</v>
      </c>
    </row>
    <row r="111" spans="1:2" ht="30.95" customHeight="1">
      <c r="A111" s="23">
        <v>5</v>
      </c>
      <c r="B111" s="20" t="s">
        <v>65</v>
      </c>
    </row>
    <row r="112" spans="1:2" ht="30.95" customHeight="1">
      <c r="A112" s="23">
        <v>6</v>
      </c>
      <c r="B112" s="20" t="s">
        <v>66</v>
      </c>
    </row>
    <row r="113" spans="1:2" ht="20.100000000000001" customHeight="1"/>
    <row r="114" spans="1:2" ht="20.100000000000001" customHeight="1"/>
    <row r="115" spans="1:2" ht="20.100000000000001" customHeight="1">
      <c r="A115" s="74" t="s">
        <v>67</v>
      </c>
      <c r="B115" s="74"/>
    </row>
    <row r="116" spans="1:2" ht="20.100000000000001" customHeight="1">
      <c r="A116" s="31" t="s">
        <v>171</v>
      </c>
      <c r="B116" s="31" t="s">
        <v>172</v>
      </c>
    </row>
    <row r="117" spans="1:2" ht="30.95" customHeight="1">
      <c r="A117" s="23">
        <v>1</v>
      </c>
      <c r="B117" s="20" t="s">
        <v>244</v>
      </c>
    </row>
    <row r="118" spans="1:2" ht="30.95" customHeight="1">
      <c r="A118" s="23">
        <v>2</v>
      </c>
      <c r="B118" s="20" t="s">
        <v>245</v>
      </c>
    </row>
    <row r="119" spans="1:2" ht="30.95" customHeight="1">
      <c r="A119" s="23">
        <v>3</v>
      </c>
      <c r="B119" s="20" t="s">
        <v>246</v>
      </c>
    </row>
    <row r="120" spans="1:2" ht="30.95" customHeight="1">
      <c r="A120" s="23">
        <v>4</v>
      </c>
      <c r="B120" s="20" t="s">
        <v>68</v>
      </c>
    </row>
    <row r="121" spans="1:2" ht="30.95" customHeight="1">
      <c r="A121" s="23">
        <v>5</v>
      </c>
      <c r="B121" s="20" t="s">
        <v>69</v>
      </c>
    </row>
    <row r="122" spans="1:2" ht="30.95" customHeight="1">
      <c r="A122" s="23">
        <v>6</v>
      </c>
      <c r="B122" s="20" t="s">
        <v>70</v>
      </c>
    </row>
    <row r="123" spans="1:2" ht="20.100000000000001" customHeight="1"/>
    <row r="124" spans="1:2" ht="20.100000000000001" customHeight="1"/>
    <row r="125" spans="1:2" ht="20.100000000000001" customHeight="1">
      <c r="A125" s="74" t="s">
        <v>71</v>
      </c>
      <c r="B125" s="74"/>
    </row>
    <row r="126" spans="1:2" ht="20.100000000000001" customHeight="1">
      <c r="A126" s="31" t="s">
        <v>171</v>
      </c>
      <c r="B126" s="31" t="s">
        <v>172</v>
      </c>
    </row>
    <row r="127" spans="1:2" ht="30.95" customHeight="1">
      <c r="A127" s="23">
        <v>1</v>
      </c>
      <c r="B127" s="20" t="s">
        <v>247</v>
      </c>
    </row>
    <row r="128" spans="1:2" ht="30.95" customHeight="1">
      <c r="A128" s="23">
        <v>2</v>
      </c>
      <c r="B128" s="20" t="s">
        <v>248</v>
      </c>
    </row>
    <row r="129" spans="1:2" ht="30.95" customHeight="1">
      <c r="A129" s="23">
        <v>3</v>
      </c>
      <c r="B129" s="20" t="s">
        <v>249</v>
      </c>
    </row>
    <row r="130" spans="1:2" ht="30.95" customHeight="1">
      <c r="A130" s="23">
        <v>4</v>
      </c>
      <c r="B130" s="20" t="s">
        <v>250</v>
      </c>
    </row>
    <row r="131" spans="1:2" ht="30.95" customHeight="1">
      <c r="A131" s="23">
        <v>5</v>
      </c>
      <c r="B131" s="20" t="s">
        <v>251</v>
      </c>
    </row>
    <row r="132" spans="1:2" ht="30.95" customHeight="1">
      <c r="A132" s="23">
        <v>6</v>
      </c>
      <c r="B132" s="20" t="s">
        <v>252</v>
      </c>
    </row>
    <row r="133" spans="1:2" ht="20.100000000000001" customHeight="1"/>
    <row r="134" spans="1:2" ht="20.100000000000001" customHeight="1"/>
    <row r="135" spans="1:2" ht="20.100000000000001" customHeight="1">
      <c r="A135" s="74" t="s">
        <v>72</v>
      </c>
      <c r="B135" s="74"/>
    </row>
    <row r="136" spans="1:2" ht="20.100000000000001" customHeight="1">
      <c r="A136" s="47" t="s">
        <v>171</v>
      </c>
      <c r="B136" s="29" t="s">
        <v>172</v>
      </c>
    </row>
    <row r="137" spans="1:2" ht="30.95" customHeight="1">
      <c r="A137" s="23">
        <v>1</v>
      </c>
      <c r="B137" s="20" t="s">
        <v>253</v>
      </c>
    </row>
    <row r="138" spans="1:2" ht="30.95" customHeight="1">
      <c r="A138" s="23">
        <v>2</v>
      </c>
      <c r="B138" s="20" t="s">
        <v>254</v>
      </c>
    </row>
    <row r="139" spans="1:2" ht="30.95" customHeight="1">
      <c r="A139" s="23">
        <v>3</v>
      </c>
      <c r="B139" s="20" t="s">
        <v>255</v>
      </c>
    </row>
    <row r="140" spans="1:2" ht="30.95" customHeight="1">
      <c r="A140" s="23">
        <v>4</v>
      </c>
      <c r="B140" s="20" t="s">
        <v>256</v>
      </c>
    </row>
    <row r="141" spans="1:2" ht="30.95" customHeight="1">
      <c r="A141" s="23">
        <v>5</v>
      </c>
      <c r="B141" s="20" t="s">
        <v>257</v>
      </c>
    </row>
    <row r="142" spans="1:2" ht="30.95" customHeight="1">
      <c r="A142" s="23">
        <v>6</v>
      </c>
      <c r="B142" s="20" t="s">
        <v>258</v>
      </c>
    </row>
    <row r="143" spans="1:2" ht="20.100000000000001" customHeight="1"/>
    <row r="144" spans="1:2" ht="20.100000000000001" customHeight="1"/>
    <row r="145" spans="1:2" ht="20.100000000000001" customHeight="1">
      <c r="A145" s="74" t="s">
        <v>73</v>
      </c>
      <c r="B145" s="74"/>
    </row>
    <row r="146" spans="1:2" ht="20.100000000000001" customHeight="1">
      <c r="A146" s="31" t="s">
        <v>171</v>
      </c>
      <c r="B146" s="31" t="s">
        <v>172</v>
      </c>
    </row>
    <row r="147" spans="1:2" ht="30.95" customHeight="1">
      <c r="A147" s="23">
        <v>1</v>
      </c>
      <c r="B147" s="20" t="s">
        <v>259</v>
      </c>
    </row>
    <row r="148" spans="1:2" ht="30.95" customHeight="1">
      <c r="A148" s="23">
        <v>2</v>
      </c>
      <c r="B148" s="20" t="s">
        <v>261</v>
      </c>
    </row>
    <row r="149" spans="1:2" ht="30.95" customHeight="1">
      <c r="A149" s="23">
        <v>3</v>
      </c>
      <c r="B149" s="20" t="s">
        <v>262</v>
      </c>
    </row>
    <row r="150" spans="1:2" ht="30.95" customHeight="1">
      <c r="A150" s="23">
        <v>4</v>
      </c>
      <c r="B150" s="24" t="s">
        <v>260</v>
      </c>
    </row>
    <row r="151" spans="1:2" ht="30.95" customHeight="1">
      <c r="A151" s="23">
        <v>5</v>
      </c>
      <c r="B151" s="20" t="s">
        <v>263</v>
      </c>
    </row>
    <row r="152" spans="1:2" ht="30.95" customHeight="1">
      <c r="A152" s="23">
        <v>6</v>
      </c>
      <c r="B152" s="20" t="s">
        <v>264</v>
      </c>
    </row>
    <row r="153" spans="1:2" ht="20.100000000000001" customHeight="1"/>
    <row r="154" spans="1:2" ht="20.100000000000001" customHeight="1"/>
    <row r="155" spans="1:2" ht="20.100000000000001" customHeight="1">
      <c r="A155" s="74" t="s">
        <v>75</v>
      </c>
      <c r="B155" s="74"/>
    </row>
    <row r="156" spans="1:2" ht="20.100000000000001" customHeight="1">
      <c r="A156" s="31" t="s">
        <v>171</v>
      </c>
      <c r="B156" s="31" t="s">
        <v>172</v>
      </c>
    </row>
    <row r="157" spans="1:2" ht="30.95" customHeight="1">
      <c r="A157" s="23">
        <v>1</v>
      </c>
      <c r="B157" s="20" t="s">
        <v>265</v>
      </c>
    </row>
    <row r="158" spans="1:2" ht="30.95" customHeight="1">
      <c r="A158" s="23">
        <v>2</v>
      </c>
      <c r="B158" s="20" t="s">
        <v>266</v>
      </c>
    </row>
    <row r="159" spans="1:2" ht="30.95" customHeight="1">
      <c r="A159" s="23">
        <v>3</v>
      </c>
      <c r="B159" s="20" t="s">
        <v>267</v>
      </c>
    </row>
    <row r="160" spans="1:2" ht="30.95" customHeight="1">
      <c r="A160" s="23">
        <v>4</v>
      </c>
      <c r="B160" s="20" t="s">
        <v>76</v>
      </c>
    </row>
    <row r="161" spans="1:2" ht="30.95" customHeight="1">
      <c r="A161" s="23">
        <v>5</v>
      </c>
      <c r="B161" s="20" t="s">
        <v>77</v>
      </c>
    </row>
    <row r="162" spans="1:2" ht="30.95" customHeight="1">
      <c r="A162" s="23">
        <v>6</v>
      </c>
      <c r="B162" s="20" t="s">
        <v>78</v>
      </c>
    </row>
    <row r="163" spans="1:2" ht="20.100000000000001" customHeight="1"/>
    <row r="164" spans="1:2" ht="20.100000000000001" customHeight="1"/>
    <row r="165" spans="1:2" ht="20.100000000000001" customHeight="1">
      <c r="A165" s="74" t="s">
        <v>74</v>
      </c>
      <c r="B165" s="74"/>
    </row>
    <row r="166" spans="1:2" ht="20.100000000000001" customHeight="1">
      <c r="A166" s="31" t="s">
        <v>171</v>
      </c>
      <c r="B166" s="31" t="s">
        <v>172</v>
      </c>
    </row>
    <row r="167" spans="1:2" ht="30.95" customHeight="1">
      <c r="A167" s="23">
        <v>1</v>
      </c>
      <c r="B167" s="20" t="s">
        <v>268</v>
      </c>
    </row>
    <row r="168" spans="1:2" ht="30.95" customHeight="1">
      <c r="A168" s="23">
        <v>2</v>
      </c>
      <c r="B168" s="20" t="s">
        <v>269</v>
      </c>
    </row>
    <row r="169" spans="1:2" ht="30.95" customHeight="1">
      <c r="A169" s="23">
        <v>3</v>
      </c>
      <c r="B169" s="20" t="s">
        <v>270</v>
      </c>
    </row>
    <row r="170" spans="1:2" ht="30.95" customHeight="1">
      <c r="A170" s="23">
        <v>4</v>
      </c>
      <c r="B170" s="20" t="s">
        <v>271</v>
      </c>
    </row>
    <row r="171" spans="1:2" ht="30.95" customHeight="1">
      <c r="A171" s="23">
        <v>5</v>
      </c>
      <c r="B171" s="20" t="s">
        <v>272</v>
      </c>
    </row>
    <row r="172" spans="1:2" ht="30.95" customHeight="1">
      <c r="A172" s="23">
        <v>6</v>
      </c>
      <c r="B172" s="20" t="s">
        <v>273</v>
      </c>
    </row>
    <row r="173" spans="1:2" ht="20.100000000000001" customHeight="1"/>
    <row r="174" spans="1:2" ht="20.100000000000001" customHeight="1"/>
    <row r="175" spans="1:2" ht="20.100000000000001" customHeight="1">
      <c r="A175" s="74" t="s">
        <v>274</v>
      </c>
      <c r="B175" s="74"/>
    </row>
    <row r="176" spans="1:2" ht="20.100000000000001" customHeight="1">
      <c r="A176" s="31" t="s">
        <v>171</v>
      </c>
      <c r="B176" s="31" t="s">
        <v>172</v>
      </c>
    </row>
    <row r="177" spans="1:2" ht="30.95" customHeight="1">
      <c r="A177" s="23">
        <v>1</v>
      </c>
      <c r="B177" s="21" t="s">
        <v>275</v>
      </c>
    </row>
    <row r="178" spans="1:2" ht="30.95" customHeight="1">
      <c r="A178" s="23">
        <v>2</v>
      </c>
      <c r="B178" s="21" t="s">
        <v>276</v>
      </c>
    </row>
    <row r="179" spans="1:2" ht="30.95" customHeight="1">
      <c r="A179" s="23">
        <v>3</v>
      </c>
      <c r="B179" s="21" t="s">
        <v>277</v>
      </c>
    </row>
    <row r="180" spans="1:2" ht="30.95" customHeight="1">
      <c r="A180" s="23">
        <v>4</v>
      </c>
      <c r="B180" s="21" t="s">
        <v>79</v>
      </c>
    </row>
    <row r="181" spans="1:2" ht="30.95" customHeight="1">
      <c r="A181" s="23">
        <v>5</v>
      </c>
      <c r="B181" s="21" t="s">
        <v>88</v>
      </c>
    </row>
    <row r="182" spans="1:2" ht="30.95" customHeight="1">
      <c r="A182" s="23">
        <v>6</v>
      </c>
      <c r="B182" s="21" t="s">
        <v>80</v>
      </c>
    </row>
    <row r="183" spans="1:2" ht="20.100000000000001" customHeight="1"/>
    <row r="184" spans="1:2" ht="20.100000000000001" customHeight="1"/>
    <row r="185" spans="1:2" ht="20.100000000000001" customHeight="1"/>
    <row r="186" spans="1:2" ht="20.100000000000001" customHeight="1">
      <c r="A186" s="75" t="s">
        <v>82</v>
      </c>
      <c r="B186" s="75"/>
    </row>
    <row r="187" spans="1:2" ht="20.100000000000001" customHeight="1"/>
    <row r="188" spans="1:2" ht="20.100000000000001" customHeight="1">
      <c r="A188" s="74" t="s">
        <v>86</v>
      </c>
      <c r="B188" s="74"/>
    </row>
    <row r="189" spans="1:2" ht="20.100000000000001" customHeight="1">
      <c r="A189" s="31" t="s">
        <v>171</v>
      </c>
      <c r="B189" s="31" t="s">
        <v>172</v>
      </c>
    </row>
    <row r="190" spans="1:2" ht="30.95" customHeight="1">
      <c r="A190" s="23">
        <v>1</v>
      </c>
      <c r="B190" s="20" t="s">
        <v>89</v>
      </c>
    </row>
    <row r="191" spans="1:2" ht="30.95" customHeight="1">
      <c r="A191" s="23">
        <v>2</v>
      </c>
      <c r="B191" s="20" t="s">
        <v>90</v>
      </c>
    </row>
    <row r="192" spans="1:2" ht="30.95" customHeight="1">
      <c r="A192" s="23">
        <v>3</v>
      </c>
      <c r="B192" s="20" t="s">
        <v>91</v>
      </c>
    </row>
    <row r="193" spans="1:2" ht="30.95" customHeight="1">
      <c r="A193" s="23">
        <v>4</v>
      </c>
      <c r="B193" s="20" t="s">
        <v>157</v>
      </c>
    </row>
    <row r="194" spans="1:2" ht="30.95" customHeight="1">
      <c r="A194" s="23">
        <v>5</v>
      </c>
      <c r="B194" s="20" t="s">
        <v>92</v>
      </c>
    </row>
    <row r="195" spans="1:2" ht="30.95" customHeight="1">
      <c r="A195" s="23">
        <v>6</v>
      </c>
      <c r="B195" s="20" t="s">
        <v>93</v>
      </c>
    </row>
    <row r="196" spans="1:2" ht="20.100000000000001" customHeight="1"/>
    <row r="197" spans="1:2" ht="20.100000000000001" customHeight="1"/>
    <row r="198" spans="1:2" ht="20.100000000000001" customHeight="1">
      <c r="A198" s="74" t="s">
        <v>51</v>
      </c>
      <c r="B198" s="74"/>
    </row>
    <row r="199" spans="1:2" ht="20.100000000000001" customHeight="1">
      <c r="A199" s="31" t="s">
        <v>171</v>
      </c>
      <c r="B199" s="31" t="s">
        <v>172</v>
      </c>
    </row>
    <row r="200" spans="1:2" ht="30.95" customHeight="1">
      <c r="A200" s="23">
        <v>1</v>
      </c>
      <c r="B200" s="20" t="s">
        <v>94</v>
      </c>
    </row>
    <row r="201" spans="1:2" ht="30.95" customHeight="1">
      <c r="A201" s="23">
        <v>2</v>
      </c>
      <c r="B201" s="20" t="s">
        <v>95</v>
      </c>
    </row>
    <row r="202" spans="1:2" ht="30.95" customHeight="1">
      <c r="A202" s="23">
        <v>3</v>
      </c>
      <c r="B202" s="20" t="s">
        <v>96</v>
      </c>
    </row>
    <row r="203" spans="1:2" ht="30.95" customHeight="1">
      <c r="A203" s="23">
        <v>4</v>
      </c>
      <c r="B203" s="20" t="s">
        <v>158</v>
      </c>
    </row>
    <row r="204" spans="1:2" ht="30.95" customHeight="1">
      <c r="A204" s="23">
        <v>5</v>
      </c>
      <c r="B204" s="20" t="s">
        <v>97</v>
      </c>
    </row>
    <row r="205" spans="1:2" ht="30.95" customHeight="1">
      <c r="A205" s="23">
        <v>6</v>
      </c>
      <c r="B205" s="20" t="s">
        <v>159</v>
      </c>
    </row>
    <row r="206" spans="1:2" ht="20.100000000000001" customHeight="1"/>
    <row r="207" spans="1:2" ht="20.100000000000001" customHeight="1"/>
    <row r="208" spans="1:2" ht="20.100000000000001" customHeight="1">
      <c r="A208" s="74" t="s">
        <v>110</v>
      </c>
      <c r="B208" s="74"/>
    </row>
    <row r="209" spans="1:2" ht="20.100000000000001" customHeight="1">
      <c r="A209" s="31" t="s">
        <v>171</v>
      </c>
      <c r="B209" s="31" t="s">
        <v>172</v>
      </c>
    </row>
    <row r="210" spans="1:2" ht="30.95" customHeight="1">
      <c r="A210" s="23">
        <v>1</v>
      </c>
      <c r="B210" s="20" t="s">
        <v>98</v>
      </c>
    </row>
    <row r="211" spans="1:2" ht="30.95" customHeight="1">
      <c r="A211" s="23">
        <v>2</v>
      </c>
      <c r="B211" s="20" t="s">
        <v>99</v>
      </c>
    </row>
    <row r="212" spans="1:2" ht="30.95" customHeight="1">
      <c r="A212" s="23">
        <v>3</v>
      </c>
      <c r="B212" s="20" t="s">
        <v>100</v>
      </c>
    </row>
    <row r="213" spans="1:2" ht="30.95" customHeight="1">
      <c r="A213" s="23">
        <v>4</v>
      </c>
      <c r="B213" s="20" t="s">
        <v>101</v>
      </c>
    </row>
    <row r="214" spans="1:2" ht="30.95" customHeight="1">
      <c r="A214" s="23">
        <v>5</v>
      </c>
      <c r="B214" s="20" t="s">
        <v>102</v>
      </c>
    </row>
    <row r="215" spans="1:2" ht="30.95" customHeight="1">
      <c r="A215" s="23">
        <v>6</v>
      </c>
      <c r="B215" s="20" t="s">
        <v>103</v>
      </c>
    </row>
    <row r="216" spans="1:2" ht="20.100000000000001" customHeight="1"/>
    <row r="217" spans="1:2" ht="20.100000000000001" customHeight="1"/>
    <row r="218" spans="1:2" ht="20.100000000000001" customHeight="1">
      <c r="A218" s="74" t="s">
        <v>111</v>
      </c>
      <c r="B218" s="74"/>
    </row>
    <row r="219" spans="1:2" ht="20.100000000000001" customHeight="1">
      <c r="A219" s="31" t="s">
        <v>171</v>
      </c>
      <c r="B219" s="31" t="s">
        <v>172</v>
      </c>
    </row>
    <row r="220" spans="1:2" ht="30.95" customHeight="1">
      <c r="A220" s="23">
        <v>1</v>
      </c>
      <c r="B220" s="20" t="s">
        <v>104</v>
      </c>
    </row>
    <row r="221" spans="1:2" ht="30.95" customHeight="1">
      <c r="A221" s="23">
        <v>2</v>
      </c>
      <c r="B221" s="20" t="s">
        <v>105</v>
      </c>
    </row>
    <row r="222" spans="1:2" ht="30.95" customHeight="1">
      <c r="A222" s="23">
        <v>3</v>
      </c>
      <c r="B222" s="20" t="s">
        <v>106</v>
      </c>
    </row>
    <row r="223" spans="1:2" ht="30.95" customHeight="1">
      <c r="A223" s="23">
        <v>4</v>
      </c>
      <c r="B223" s="20" t="s">
        <v>107</v>
      </c>
    </row>
    <row r="224" spans="1:2" ht="30.95" customHeight="1">
      <c r="A224" s="23">
        <v>5</v>
      </c>
      <c r="B224" s="20" t="s">
        <v>108</v>
      </c>
    </row>
    <row r="225" spans="1:2" ht="30.95" customHeight="1">
      <c r="A225" s="23">
        <v>6</v>
      </c>
      <c r="B225" s="20" t="s">
        <v>109</v>
      </c>
    </row>
    <row r="226" spans="1:2" ht="20.100000000000001" customHeight="1"/>
    <row r="227" spans="1:2" ht="20.100000000000001" customHeight="1"/>
    <row r="228" spans="1:2" ht="20.100000000000001" customHeight="1">
      <c r="A228" s="74" t="s">
        <v>54</v>
      </c>
      <c r="B228" s="74"/>
    </row>
    <row r="229" spans="1:2" ht="20.100000000000001" customHeight="1">
      <c r="A229" s="31" t="s">
        <v>171</v>
      </c>
      <c r="B229" s="31" t="s">
        <v>172</v>
      </c>
    </row>
    <row r="230" spans="1:2" ht="30.95" customHeight="1">
      <c r="A230" s="23">
        <v>1</v>
      </c>
      <c r="B230" s="20" t="s">
        <v>160</v>
      </c>
    </row>
    <row r="231" spans="1:2" ht="30.95" customHeight="1">
      <c r="A231" s="23">
        <v>2</v>
      </c>
      <c r="B231" s="20" t="s">
        <v>161</v>
      </c>
    </row>
    <row r="232" spans="1:2" ht="30.95" customHeight="1">
      <c r="A232" s="23">
        <v>3</v>
      </c>
      <c r="B232" s="20" t="s">
        <v>114</v>
      </c>
    </row>
    <row r="233" spans="1:2" ht="30.95" customHeight="1">
      <c r="A233" s="23">
        <v>4</v>
      </c>
      <c r="B233" s="20" t="s">
        <v>115</v>
      </c>
    </row>
    <row r="234" spans="1:2" ht="30.95" customHeight="1">
      <c r="A234" s="23">
        <v>5</v>
      </c>
      <c r="B234" s="20" t="s">
        <v>116</v>
      </c>
    </row>
    <row r="235" spans="1:2" ht="30.95" customHeight="1">
      <c r="A235" s="23">
        <v>6</v>
      </c>
      <c r="B235" s="20" t="s">
        <v>117</v>
      </c>
    </row>
    <row r="236" spans="1:2" ht="20.100000000000001" customHeight="1"/>
    <row r="237" spans="1:2" ht="20.100000000000001" customHeight="1"/>
    <row r="238" spans="1:2" ht="20.100000000000001" customHeight="1">
      <c r="A238" s="74" t="s">
        <v>55</v>
      </c>
      <c r="B238" s="74"/>
    </row>
    <row r="239" spans="1:2" ht="20.100000000000001" customHeight="1">
      <c r="A239" s="31" t="s">
        <v>171</v>
      </c>
      <c r="B239" s="31" t="s">
        <v>172</v>
      </c>
    </row>
    <row r="240" spans="1:2" ht="30.95" customHeight="1">
      <c r="A240" s="23">
        <v>1</v>
      </c>
      <c r="B240" s="20" t="s">
        <v>118</v>
      </c>
    </row>
    <row r="241" spans="1:2" ht="30.95" customHeight="1">
      <c r="A241" s="23">
        <v>2</v>
      </c>
      <c r="B241" s="20" t="s">
        <v>119</v>
      </c>
    </row>
    <row r="242" spans="1:2" ht="30.95" customHeight="1">
      <c r="A242" s="23">
        <v>3</v>
      </c>
      <c r="B242" s="20" t="s">
        <v>120</v>
      </c>
    </row>
    <row r="243" spans="1:2" ht="30.95" customHeight="1">
      <c r="A243" s="23">
        <v>4</v>
      </c>
      <c r="B243" s="20" t="s">
        <v>121</v>
      </c>
    </row>
    <row r="244" spans="1:2" ht="30.95" customHeight="1">
      <c r="A244" s="23">
        <v>5</v>
      </c>
      <c r="B244" s="20" t="s">
        <v>162</v>
      </c>
    </row>
    <row r="245" spans="1:2" ht="30.95" customHeight="1">
      <c r="A245" s="23">
        <v>6</v>
      </c>
      <c r="B245" s="20" t="s">
        <v>122</v>
      </c>
    </row>
    <row r="246" spans="1:2" ht="20.100000000000001" customHeight="1"/>
    <row r="247" spans="1:2" ht="20.100000000000001" customHeight="1"/>
    <row r="248" spans="1:2" ht="20.100000000000001" customHeight="1">
      <c r="A248" s="74" t="s">
        <v>56</v>
      </c>
      <c r="B248" s="74"/>
    </row>
    <row r="249" spans="1:2" ht="20.100000000000001" customHeight="1">
      <c r="A249" s="31" t="s">
        <v>171</v>
      </c>
      <c r="B249" s="31" t="s">
        <v>172</v>
      </c>
    </row>
    <row r="250" spans="1:2" ht="30.95" customHeight="1">
      <c r="A250" s="23">
        <v>1</v>
      </c>
      <c r="B250" s="20" t="s">
        <v>123</v>
      </c>
    </row>
    <row r="251" spans="1:2" ht="30.95" customHeight="1">
      <c r="A251" s="23">
        <v>2</v>
      </c>
      <c r="B251" s="20" t="s">
        <v>124</v>
      </c>
    </row>
    <row r="252" spans="1:2" ht="30.95" customHeight="1">
      <c r="A252" s="23">
        <v>3</v>
      </c>
      <c r="B252" s="20" t="s">
        <v>125</v>
      </c>
    </row>
    <row r="253" spans="1:2" ht="30.95" customHeight="1">
      <c r="A253" s="23">
        <v>4</v>
      </c>
      <c r="B253" s="20" t="s">
        <v>126</v>
      </c>
    </row>
    <row r="254" spans="1:2" ht="30.95" customHeight="1">
      <c r="A254" s="23">
        <v>5</v>
      </c>
      <c r="B254" s="20" t="s">
        <v>127</v>
      </c>
    </row>
    <row r="255" spans="1:2" ht="30.95" customHeight="1">
      <c r="A255" s="23">
        <v>6</v>
      </c>
      <c r="B255" s="20" t="s">
        <v>128</v>
      </c>
    </row>
    <row r="256" spans="1:2" ht="20.100000000000001" customHeight="1"/>
    <row r="257" spans="1:2" ht="20.100000000000001" customHeight="1"/>
    <row r="258" spans="1:2" ht="20.100000000000001" customHeight="1">
      <c r="A258" s="74" t="s">
        <v>57</v>
      </c>
      <c r="B258" s="74"/>
    </row>
    <row r="259" spans="1:2" ht="20.100000000000001" customHeight="1">
      <c r="A259" s="31" t="s">
        <v>171</v>
      </c>
      <c r="B259" s="31" t="s">
        <v>172</v>
      </c>
    </row>
    <row r="260" spans="1:2" ht="30.95" customHeight="1">
      <c r="A260" s="23">
        <v>1</v>
      </c>
      <c r="B260" s="20" t="s">
        <v>129</v>
      </c>
    </row>
    <row r="261" spans="1:2" ht="30.95" customHeight="1">
      <c r="A261" s="23">
        <v>2</v>
      </c>
      <c r="B261" s="20" t="s">
        <v>130</v>
      </c>
    </row>
    <row r="262" spans="1:2" ht="30.95" customHeight="1">
      <c r="A262" s="23">
        <v>3</v>
      </c>
      <c r="B262" s="20" t="s">
        <v>184</v>
      </c>
    </row>
    <row r="263" spans="1:2" ht="30.95" customHeight="1">
      <c r="A263" s="23">
        <v>4</v>
      </c>
      <c r="B263" s="20" t="s">
        <v>163</v>
      </c>
    </row>
    <row r="264" spans="1:2" ht="30.95" customHeight="1">
      <c r="A264" s="23">
        <v>5</v>
      </c>
      <c r="B264" s="20" t="s">
        <v>131</v>
      </c>
    </row>
    <row r="265" spans="1:2" ht="30.95" customHeight="1">
      <c r="A265" s="23">
        <v>6</v>
      </c>
      <c r="B265" s="20" t="s">
        <v>132</v>
      </c>
    </row>
    <row r="266" spans="1:2" ht="20.100000000000001" customHeight="1"/>
    <row r="267" spans="1:2" ht="20.100000000000001" customHeight="1"/>
    <row r="268" spans="1:2" ht="20.100000000000001" customHeight="1">
      <c r="A268" s="77" t="s">
        <v>83</v>
      </c>
      <c r="B268" s="77"/>
    </row>
    <row r="269" spans="1:2" ht="20.100000000000001" customHeight="1">
      <c r="A269" s="33"/>
      <c r="B269" s="33"/>
    </row>
    <row r="270" spans="1:2" ht="20.100000000000001" customHeight="1">
      <c r="A270" s="29" t="s">
        <v>171</v>
      </c>
      <c r="B270" s="29" t="s">
        <v>172</v>
      </c>
    </row>
    <row r="271" spans="1:2" ht="30.95" customHeight="1">
      <c r="A271" s="22">
        <v>1</v>
      </c>
      <c r="B271" s="21" t="s">
        <v>164</v>
      </c>
    </row>
    <row r="272" spans="1:2" ht="30.95" customHeight="1">
      <c r="A272" s="22">
        <v>2</v>
      </c>
      <c r="B272" s="21" t="s">
        <v>165</v>
      </c>
    </row>
    <row r="273" spans="1:2" ht="30.95" customHeight="1">
      <c r="A273" s="22">
        <v>3</v>
      </c>
      <c r="B273" s="28" t="s">
        <v>166</v>
      </c>
    </row>
    <row r="274" spans="1:2" ht="30.95" customHeight="1">
      <c r="A274" s="22">
        <v>4</v>
      </c>
      <c r="B274" s="28" t="s">
        <v>167</v>
      </c>
    </row>
    <row r="275" spans="1:2" ht="30.95" customHeight="1">
      <c r="A275" s="22">
        <v>5</v>
      </c>
      <c r="B275" s="21" t="s">
        <v>168</v>
      </c>
    </row>
    <row r="276" spans="1:2" ht="30.95" customHeight="1">
      <c r="A276" s="22">
        <v>6</v>
      </c>
      <c r="B276" s="21" t="s">
        <v>169</v>
      </c>
    </row>
  </sheetData>
  <sheetProtection password="CC3D" sheet="1" objects="1" scenarios="1"/>
  <mergeCells count="30">
    <mergeCell ref="A228:B228"/>
    <mergeCell ref="A238:B238"/>
    <mergeCell ref="A248:B248"/>
    <mergeCell ref="A258:B258"/>
    <mergeCell ref="A268:B268"/>
    <mergeCell ref="A1:B1"/>
    <mergeCell ref="A175:B175"/>
    <mergeCell ref="A186:B186"/>
    <mergeCell ref="A188:B188"/>
    <mergeCell ref="A198:B198"/>
    <mergeCell ref="A55:B55"/>
    <mergeCell ref="A65:B65"/>
    <mergeCell ref="A75:B75"/>
    <mergeCell ref="A85:B85"/>
    <mergeCell ref="A95:B95"/>
    <mergeCell ref="A105:B105"/>
    <mergeCell ref="A3:B3"/>
    <mergeCell ref="A5:B5"/>
    <mergeCell ref="A15:B15"/>
    <mergeCell ref="A25:B25"/>
    <mergeCell ref="A35:B35"/>
    <mergeCell ref="A45:B45"/>
    <mergeCell ref="A208:B208"/>
    <mergeCell ref="A218:B218"/>
    <mergeCell ref="A115:B115"/>
    <mergeCell ref="A125:B125"/>
    <mergeCell ref="A135:B135"/>
    <mergeCell ref="A145:B145"/>
    <mergeCell ref="A155:B155"/>
    <mergeCell ref="A165:B16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95"/>
  <sheetViews>
    <sheetView topLeftCell="A53" zoomScale="70" zoomScaleNormal="70" workbookViewId="0">
      <selection activeCell="X73" sqref="X73"/>
    </sheetView>
  </sheetViews>
  <sheetFormatPr defaultRowHeight="15"/>
  <cols>
    <col min="1" max="1" width="4.140625" style="26" customWidth="1"/>
    <col min="2" max="19" width="7.7109375" style="6" customWidth="1"/>
    <col min="20" max="20" width="21.85546875" style="6" hidden="1" customWidth="1"/>
    <col min="21" max="27" width="19" style="6" customWidth="1"/>
    <col min="28" max="28" width="21.140625" style="6" customWidth="1"/>
    <col min="29" max="29" width="21.7109375" style="6" hidden="1" customWidth="1"/>
    <col min="30" max="30" width="21.7109375" style="6" customWidth="1"/>
    <col min="31" max="31" width="18.7109375" style="6" hidden="1" customWidth="1"/>
    <col min="32" max="32" width="21.5703125" style="6" hidden="1" customWidth="1"/>
    <col min="33" max="33" width="9.140625" style="6"/>
    <col min="34" max="34" width="18.140625" style="6" customWidth="1"/>
    <col min="35" max="73" width="9.140625" style="6" customWidth="1"/>
    <col min="74" max="16384" width="9.140625" style="6"/>
  </cols>
  <sheetData>
    <row r="1" spans="1:32" hidden="1">
      <c r="A1" s="63" t="s">
        <v>174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 hidden="1">
      <c r="A2" s="63" t="s">
        <v>175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</row>
    <row r="3" spans="1:32" hidden="1">
      <c r="A3" s="25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hidden="1">
      <c r="A4" s="63" t="s">
        <v>15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</row>
    <row r="5" spans="1:32" hidden="1">
      <c r="A5" s="2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ht="15" hidden="1" customHeight="1">
      <c r="A6" s="12"/>
      <c r="B6" s="35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U6" s="13" t="s">
        <v>10</v>
      </c>
      <c r="V6" s="91" t="s">
        <v>155</v>
      </c>
      <c r="W6" s="92"/>
      <c r="X6" s="92"/>
      <c r="Y6" s="93"/>
      <c r="Z6" s="13"/>
      <c r="AA6" s="13"/>
      <c r="AF6" s="12"/>
    </row>
    <row r="7" spans="1:32" hidden="1"/>
    <row r="8" spans="1:32" ht="15.75" customHeight="1">
      <c r="A8" s="94" t="s">
        <v>0</v>
      </c>
      <c r="B8" s="68" t="s">
        <v>47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 t="s">
        <v>49</v>
      </c>
      <c r="V8" s="70"/>
      <c r="W8" s="70"/>
      <c r="X8" s="70"/>
      <c r="Y8" s="70"/>
      <c r="Z8" s="70"/>
      <c r="AA8" s="70"/>
      <c r="AB8" s="70"/>
      <c r="AC8" s="71"/>
      <c r="AD8" s="72" t="s">
        <v>154</v>
      </c>
      <c r="AE8" s="72" t="s">
        <v>48</v>
      </c>
      <c r="AF8" s="62" t="s">
        <v>34</v>
      </c>
    </row>
    <row r="9" spans="1:32" ht="45">
      <c r="A9" s="94"/>
      <c r="B9" s="7" t="s">
        <v>16</v>
      </c>
      <c r="C9" s="7" t="s">
        <v>17</v>
      </c>
      <c r="D9" s="7" t="s">
        <v>18</v>
      </c>
      <c r="E9" s="7" t="s">
        <v>19</v>
      </c>
      <c r="F9" s="7" t="s">
        <v>20</v>
      </c>
      <c r="G9" s="7" t="s">
        <v>21</v>
      </c>
      <c r="H9" s="7" t="s">
        <v>22</v>
      </c>
      <c r="I9" s="7" t="s">
        <v>23</v>
      </c>
      <c r="J9" s="7" t="s">
        <v>24</v>
      </c>
      <c r="K9" s="7" t="s">
        <v>25</v>
      </c>
      <c r="L9" s="7" t="s">
        <v>26</v>
      </c>
      <c r="M9" s="7" t="s">
        <v>27</v>
      </c>
      <c r="N9" s="7" t="s">
        <v>28</v>
      </c>
      <c r="O9" s="7" t="s">
        <v>29</v>
      </c>
      <c r="P9" s="7" t="s">
        <v>30</v>
      </c>
      <c r="Q9" s="7" t="s">
        <v>31</v>
      </c>
      <c r="R9" s="7" t="s">
        <v>32</v>
      </c>
      <c r="S9" s="7" t="s">
        <v>33</v>
      </c>
      <c r="T9" s="27" t="s">
        <v>50</v>
      </c>
      <c r="U9" s="7" t="s">
        <v>86</v>
      </c>
      <c r="V9" s="7" t="s">
        <v>51</v>
      </c>
      <c r="W9" s="7" t="s">
        <v>52</v>
      </c>
      <c r="X9" s="7" t="s">
        <v>53</v>
      </c>
      <c r="Y9" s="7" t="s">
        <v>54</v>
      </c>
      <c r="Z9" s="7" t="s">
        <v>55</v>
      </c>
      <c r="AA9" s="7" t="s">
        <v>56</v>
      </c>
      <c r="AB9" s="7" t="s">
        <v>57</v>
      </c>
      <c r="AC9" s="27" t="s">
        <v>50</v>
      </c>
      <c r="AD9" s="73"/>
      <c r="AE9" s="73"/>
      <c r="AF9" s="62"/>
    </row>
    <row r="10" spans="1:32">
      <c r="A10" s="15">
        <v>1</v>
      </c>
      <c r="B10" s="16">
        <f>'DATA MAKLUMAT MURID'!E10</f>
        <v>2</v>
      </c>
      <c r="C10" s="16">
        <f>'DATA MAKLUMAT MURID'!F10</f>
        <v>6</v>
      </c>
      <c r="D10" s="16">
        <f>'DATA MAKLUMAT MURID'!G10</f>
        <v>3</v>
      </c>
      <c r="E10" s="16">
        <f>'DATA MAKLUMAT MURID'!H10</f>
        <v>2</v>
      </c>
      <c r="F10" s="16">
        <f>'DATA MAKLUMAT MURID'!I10</f>
        <v>5</v>
      </c>
      <c r="G10" s="16">
        <f>'DATA MAKLUMAT MURID'!J10</f>
        <v>2</v>
      </c>
      <c r="H10" s="16">
        <f>'DATA MAKLUMAT MURID'!K10</f>
        <v>3</v>
      </c>
      <c r="I10" s="16">
        <f>'DATA MAKLUMAT MURID'!L10</f>
        <v>1</v>
      </c>
      <c r="J10" s="16">
        <f>'DATA MAKLUMAT MURID'!M10</f>
        <v>3</v>
      </c>
      <c r="K10" s="16">
        <f>'DATA MAKLUMAT MURID'!N10</f>
        <v>1</v>
      </c>
      <c r="L10" s="16">
        <f>'DATA MAKLUMAT MURID'!O10</f>
        <v>3</v>
      </c>
      <c r="M10" s="16">
        <f>'DATA MAKLUMAT MURID'!P10</f>
        <v>3</v>
      </c>
      <c r="N10" s="16">
        <f>'DATA MAKLUMAT MURID'!Q10</f>
        <v>1</v>
      </c>
      <c r="O10" s="16">
        <f>'DATA MAKLUMAT MURID'!R10</f>
        <v>5</v>
      </c>
      <c r="P10" s="16">
        <f>'DATA MAKLUMAT MURID'!S10</f>
        <v>3</v>
      </c>
      <c r="Q10" s="16">
        <f>'DATA MAKLUMAT MURID'!T10</f>
        <v>2</v>
      </c>
      <c r="R10" s="16">
        <f>'DATA MAKLUMAT MURID'!U10</f>
        <v>1</v>
      </c>
      <c r="S10" s="16">
        <f>'DATA MAKLUMAT MURID'!V10</f>
        <v>3</v>
      </c>
      <c r="T10" s="16">
        <f>'DATA MAKLUMAT MURID'!W10</f>
        <v>6</v>
      </c>
      <c r="U10" s="16">
        <f>'DATA MAKLUMAT MURID'!X10</f>
        <v>6</v>
      </c>
      <c r="V10" s="16">
        <f>'DATA MAKLUMAT MURID'!Y10</f>
        <v>6</v>
      </c>
      <c r="W10" s="16">
        <f>'DATA MAKLUMAT MURID'!Z10</f>
        <v>6</v>
      </c>
      <c r="X10" s="16">
        <f>'DATA MAKLUMAT MURID'!AA10</f>
        <v>6</v>
      </c>
      <c r="Y10" s="16">
        <f>'DATA MAKLUMAT MURID'!AB10</f>
        <v>6</v>
      </c>
      <c r="Z10" s="16">
        <f>'DATA MAKLUMAT MURID'!AC10</f>
        <v>1</v>
      </c>
      <c r="AA10" s="16">
        <f>'DATA MAKLUMAT MURID'!AD10</f>
        <v>6</v>
      </c>
      <c r="AB10" s="16">
        <f>'DATA MAKLUMAT MURID'!AE10</f>
        <v>2</v>
      </c>
      <c r="AC10" s="16">
        <f>'DATA MAKLUMAT MURID'!AF10</f>
        <v>6</v>
      </c>
      <c r="AD10" s="16">
        <f>'DATA MAKLUMAT MURID'!AG10</f>
        <v>6</v>
      </c>
      <c r="AE10" s="16">
        <f>AD10*0.05</f>
        <v>0.30000000000000004</v>
      </c>
      <c r="AF10" s="8">
        <f>T10+AC10+AE10</f>
        <v>12.3</v>
      </c>
    </row>
    <row r="11" spans="1:32">
      <c r="A11" s="15">
        <v>2</v>
      </c>
      <c r="B11" s="16">
        <f>'DATA MAKLUMAT MURID'!E11</f>
        <v>3</v>
      </c>
      <c r="C11" s="16">
        <f>'DATA MAKLUMAT MURID'!F11</f>
        <v>5</v>
      </c>
      <c r="D11" s="16">
        <f>'DATA MAKLUMAT MURID'!G11</f>
        <v>4</v>
      </c>
      <c r="E11" s="16">
        <f>'DATA MAKLUMAT MURID'!H11</f>
        <v>1</v>
      </c>
      <c r="F11" s="16">
        <f>'DATA MAKLUMAT MURID'!I11</f>
        <v>2</v>
      </c>
      <c r="G11" s="16">
        <f>'DATA MAKLUMAT MURID'!J11</f>
        <v>2</v>
      </c>
      <c r="H11" s="16">
        <f>'DATA MAKLUMAT MURID'!K11</f>
        <v>6</v>
      </c>
      <c r="I11" s="16">
        <f>'DATA MAKLUMAT MURID'!L11</f>
        <v>5</v>
      </c>
      <c r="J11" s="16">
        <f>'DATA MAKLUMAT MURID'!M11</f>
        <v>1</v>
      </c>
      <c r="K11" s="16">
        <f>'DATA MAKLUMAT MURID'!N11</f>
        <v>3</v>
      </c>
      <c r="L11" s="16">
        <f>'DATA MAKLUMAT MURID'!O11</f>
        <v>3</v>
      </c>
      <c r="M11" s="16">
        <f>'DATA MAKLUMAT MURID'!P11</f>
        <v>5</v>
      </c>
      <c r="N11" s="16">
        <f>'DATA MAKLUMAT MURID'!Q11</f>
        <v>1</v>
      </c>
      <c r="O11" s="16">
        <f>'DATA MAKLUMAT MURID'!R11</f>
        <v>5</v>
      </c>
      <c r="P11" s="16">
        <f>'DATA MAKLUMAT MURID'!S11</f>
        <v>2</v>
      </c>
      <c r="Q11" s="16">
        <f>'DATA MAKLUMAT MURID'!T11</f>
        <v>4</v>
      </c>
      <c r="R11" s="16">
        <f>'DATA MAKLUMAT MURID'!U11</f>
        <v>1</v>
      </c>
      <c r="S11" s="16">
        <f>'DATA MAKLUMAT MURID'!V11</f>
        <v>5</v>
      </c>
      <c r="T11" s="16">
        <f>'DATA MAKLUMAT MURID'!W11</f>
        <v>6</v>
      </c>
      <c r="U11" s="16">
        <f>'DATA MAKLUMAT MURID'!X11</f>
        <v>6</v>
      </c>
      <c r="V11" s="16">
        <f>'DATA MAKLUMAT MURID'!Y11</f>
        <v>2</v>
      </c>
      <c r="W11" s="16">
        <f>'DATA MAKLUMAT MURID'!Z11</f>
        <v>6</v>
      </c>
      <c r="X11" s="16">
        <f>'DATA MAKLUMAT MURID'!AA11</f>
        <v>2</v>
      </c>
      <c r="Y11" s="16">
        <f>'DATA MAKLUMAT MURID'!AB11</f>
        <v>1</v>
      </c>
      <c r="Z11" s="16">
        <f>'DATA MAKLUMAT MURID'!AC11</f>
        <v>6</v>
      </c>
      <c r="AA11" s="16">
        <f>'DATA MAKLUMAT MURID'!AD11</f>
        <v>5</v>
      </c>
      <c r="AB11" s="16">
        <f>'DATA MAKLUMAT MURID'!AE11</f>
        <v>6</v>
      </c>
      <c r="AC11" s="16">
        <f>'DATA MAKLUMAT MURID'!AF11</f>
        <v>6</v>
      </c>
      <c r="AD11" s="16">
        <f>'DATA MAKLUMAT MURID'!AG11</f>
        <v>1</v>
      </c>
      <c r="AE11" s="16">
        <f t="shared" ref="AE11:AE25" si="0">AD11*0.05</f>
        <v>0.05</v>
      </c>
      <c r="AF11" s="8">
        <f t="shared" ref="AF11:AF25" si="1">T11+AC11+AE11</f>
        <v>12.05</v>
      </c>
    </row>
    <row r="12" spans="1:32">
      <c r="A12" s="15">
        <v>3</v>
      </c>
      <c r="B12" s="16">
        <f>'DATA MAKLUMAT MURID'!E12</f>
        <v>4</v>
      </c>
      <c r="C12" s="16">
        <f>'DATA MAKLUMAT MURID'!F12</f>
        <v>2</v>
      </c>
      <c r="D12" s="16">
        <f>'DATA MAKLUMAT MURID'!G12</f>
        <v>5</v>
      </c>
      <c r="E12" s="16">
        <f>'DATA MAKLUMAT MURID'!H12</f>
        <v>3</v>
      </c>
      <c r="F12" s="16">
        <f>'DATA MAKLUMAT MURID'!I12</f>
        <v>1</v>
      </c>
      <c r="G12" s="16">
        <f>'DATA MAKLUMAT MURID'!J12</f>
        <v>4</v>
      </c>
      <c r="H12" s="16">
        <f>'DATA MAKLUMAT MURID'!K12</f>
        <v>1</v>
      </c>
      <c r="I12" s="16">
        <f>'DATA MAKLUMAT MURID'!L12</f>
        <v>2</v>
      </c>
      <c r="J12" s="16">
        <f>'DATA MAKLUMAT MURID'!M12</f>
        <v>5</v>
      </c>
      <c r="K12" s="16">
        <f>'DATA MAKLUMAT MURID'!N12</f>
        <v>2</v>
      </c>
      <c r="L12" s="16">
        <f>'DATA MAKLUMAT MURID'!O12</f>
        <v>1</v>
      </c>
      <c r="M12" s="16">
        <f>'DATA MAKLUMAT MURID'!P12</f>
        <v>5</v>
      </c>
      <c r="N12" s="16">
        <f>'DATA MAKLUMAT MURID'!Q12</f>
        <v>1</v>
      </c>
      <c r="O12" s="16">
        <f>'DATA MAKLUMAT MURID'!R12</f>
        <v>2</v>
      </c>
      <c r="P12" s="16">
        <f>'DATA MAKLUMAT MURID'!S12</f>
        <v>1</v>
      </c>
      <c r="Q12" s="16">
        <f>'DATA MAKLUMAT MURID'!T12</f>
        <v>2</v>
      </c>
      <c r="R12" s="16">
        <f>'DATA MAKLUMAT MURID'!U12</f>
        <v>1</v>
      </c>
      <c r="S12" s="16">
        <f>'DATA MAKLUMAT MURID'!V12</f>
        <v>3</v>
      </c>
      <c r="T12" s="16">
        <f>'DATA MAKLUMAT MURID'!W12</f>
        <v>6</v>
      </c>
      <c r="U12" s="16">
        <f>'DATA MAKLUMAT MURID'!X12</f>
        <v>1</v>
      </c>
      <c r="V12" s="16">
        <f>'DATA MAKLUMAT MURID'!Y12</f>
        <v>1</v>
      </c>
      <c r="W12" s="16">
        <f>'DATA MAKLUMAT MURID'!Z12</f>
        <v>5</v>
      </c>
      <c r="X12" s="16">
        <f>'DATA MAKLUMAT MURID'!AA12</f>
        <v>6</v>
      </c>
      <c r="Y12" s="16">
        <f>'DATA MAKLUMAT MURID'!AB12</f>
        <v>6</v>
      </c>
      <c r="Z12" s="16">
        <f>'DATA MAKLUMAT MURID'!AC12</f>
        <v>5</v>
      </c>
      <c r="AA12" s="16">
        <f>'DATA MAKLUMAT MURID'!AD12</f>
        <v>6</v>
      </c>
      <c r="AB12" s="16">
        <f>'DATA MAKLUMAT MURID'!AE12</f>
        <v>2</v>
      </c>
      <c r="AC12" s="16">
        <f>'DATA MAKLUMAT MURID'!AF12</f>
        <v>6</v>
      </c>
      <c r="AD12" s="16">
        <f>'DATA MAKLUMAT MURID'!AG12</f>
        <v>2</v>
      </c>
      <c r="AE12" s="16">
        <f t="shared" si="0"/>
        <v>0.1</v>
      </c>
      <c r="AF12" s="8">
        <f t="shared" si="1"/>
        <v>12.1</v>
      </c>
    </row>
    <row r="13" spans="1:32">
      <c r="A13" s="15">
        <v>4</v>
      </c>
      <c r="B13" s="16">
        <f>'DATA MAKLUMAT MURID'!E13</f>
        <v>3</v>
      </c>
      <c r="C13" s="16">
        <f>'DATA MAKLUMAT MURID'!F13</f>
        <v>3</v>
      </c>
      <c r="D13" s="16">
        <f>'DATA MAKLUMAT MURID'!G13</f>
        <v>3</v>
      </c>
      <c r="E13" s="16">
        <f>'DATA MAKLUMAT MURID'!H13</f>
        <v>2</v>
      </c>
      <c r="F13" s="16">
        <f>'DATA MAKLUMAT MURID'!I13</f>
        <v>1</v>
      </c>
      <c r="G13" s="16">
        <f>'DATA MAKLUMAT MURID'!J13</f>
        <v>5</v>
      </c>
      <c r="H13" s="16">
        <f>'DATA MAKLUMAT MURID'!K13</f>
        <v>6</v>
      </c>
      <c r="I13" s="16">
        <f>'DATA MAKLUMAT MURID'!L13</f>
        <v>3</v>
      </c>
      <c r="J13" s="16">
        <f>'DATA MAKLUMAT MURID'!M13</f>
        <v>1</v>
      </c>
      <c r="K13" s="16">
        <f>'DATA MAKLUMAT MURID'!N13</f>
        <v>3</v>
      </c>
      <c r="L13" s="16">
        <f>'DATA MAKLUMAT MURID'!O13</f>
        <v>5</v>
      </c>
      <c r="M13" s="16">
        <f>'DATA MAKLUMAT MURID'!P13</f>
        <v>3</v>
      </c>
      <c r="N13" s="16">
        <f>'DATA MAKLUMAT MURID'!Q13</f>
        <v>5</v>
      </c>
      <c r="O13" s="16">
        <f>'DATA MAKLUMAT MURID'!R13</f>
        <v>4</v>
      </c>
      <c r="P13" s="16">
        <f>'DATA MAKLUMAT MURID'!S13</f>
        <v>1</v>
      </c>
      <c r="Q13" s="16">
        <f>'DATA MAKLUMAT MURID'!T13</f>
        <v>4</v>
      </c>
      <c r="R13" s="16">
        <f>'DATA MAKLUMAT MURID'!U13</f>
        <v>2</v>
      </c>
      <c r="S13" s="16">
        <f>'DATA MAKLUMAT MURID'!V13</f>
        <v>3</v>
      </c>
      <c r="T13" s="16">
        <f>'DATA MAKLUMAT MURID'!W13</f>
        <v>6</v>
      </c>
      <c r="U13" s="16">
        <f>'DATA MAKLUMAT MURID'!X13</f>
        <v>6</v>
      </c>
      <c r="V13" s="16">
        <f>'DATA MAKLUMAT MURID'!Y13</f>
        <v>1</v>
      </c>
      <c r="W13" s="16">
        <f>'DATA MAKLUMAT MURID'!Z13</f>
        <v>1</v>
      </c>
      <c r="X13" s="16">
        <f>'DATA MAKLUMAT MURID'!AA13</f>
        <v>6</v>
      </c>
      <c r="Y13" s="16">
        <f>'DATA MAKLUMAT MURID'!AB13</f>
        <v>6</v>
      </c>
      <c r="Z13" s="16">
        <f>'DATA MAKLUMAT MURID'!AC13</f>
        <v>6</v>
      </c>
      <c r="AA13" s="16">
        <f>'DATA MAKLUMAT MURID'!AD13</f>
        <v>6</v>
      </c>
      <c r="AB13" s="16">
        <f>'DATA MAKLUMAT MURID'!AE13</f>
        <v>6</v>
      </c>
      <c r="AC13" s="16">
        <f>'DATA MAKLUMAT MURID'!AF13</f>
        <v>6</v>
      </c>
      <c r="AD13" s="16">
        <f>'DATA MAKLUMAT MURID'!AG13</f>
        <v>1</v>
      </c>
      <c r="AE13" s="16">
        <f t="shared" si="0"/>
        <v>0.05</v>
      </c>
      <c r="AF13" s="8">
        <f t="shared" si="1"/>
        <v>12.05</v>
      </c>
    </row>
    <row r="14" spans="1:32">
      <c r="A14" s="15">
        <v>5</v>
      </c>
      <c r="B14" s="16">
        <f>'DATA MAKLUMAT MURID'!E14</f>
        <v>0</v>
      </c>
      <c r="C14" s="16">
        <f>'DATA MAKLUMAT MURID'!F14</f>
        <v>0</v>
      </c>
      <c r="D14" s="16">
        <f>'DATA MAKLUMAT MURID'!G14</f>
        <v>0</v>
      </c>
      <c r="E14" s="16">
        <f>'DATA MAKLUMAT MURID'!H14</f>
        <v>0</v>
      </c>
      <c r="F14" s="16">
        <f>'DATA MAKLUMAT MURID'!I14</f>
        <v>0</v>
      </c>
      <c r="G14" s="16">
        <f>'DATA MAKLUMAT MURID'!J14</f>
        <v>0</v>
      </c>
      <c r="H14" s="16">
        <f>'DATA MAKLUMAT MURID'!K14</f>
        <v>0</v>
      </c>
      <c r="I14" s="16">
        <f>'DATA MAKLUMAT MURID'!L14</f>
        <v>0</v>
      </c>
      <c r="J14" s="16">
        <f>'DATA MAKLUMAT MURID'!M14</f>
        <v>0</v>
      </c>
      <c r="K14" s="16">
        <f>'DATA MAKLUMAT MURID'!N14</f>
        <v>0</v>
      </c>
      <c r="L14" s="16">
        <f>'DATA MAKLUMAT MURID'!O14</f>
        <v>0</v>
      </c>
      <c r="M14" s="16">
        <f>'DATA MAKLUMAT MURID'!P14</f>
        <v>0</v>
      </c>
      <c r="N14" s="16">
        <f>'DATA MAKLUMAT MURID'!Q14</f>
        <v>0</v>
      </c>
      <c r="O14" s="16">
        <f>'DATA MAKLUMAT MURID'!R14</f>
        <v>0</v>
      </c>
      <c r="P14" s="16">
        <f>'DATA MAKLUMAT MURID'!S14</f>
        <v>0</v>
      </c>
      <c r="Q14" s="16">
        <f>'DATA MAKLUMAT MURID'!T14</f>
        <v>0</v>
      </c>
      <c r="R14" s="16">
        <f>'DATA MAKLUMAT MURID'!U14</f>
        <v>0</v>
      </c>
      <c r="S14" s="16">
        <f>'DATA MAKLUMAT MURID'!V14</f>
        <v>0</v>
      </c>
      <c r="T14" s="16">
        <f>'DATA MAKLUMAT MURID'!W14</f>
        <v>0</v>
      </c>
      <c r="U14" s="16">
        <f>'DATA MAKLUMAT MURID'!X14</f>
        <v>0</v>
      </c>
      <c r="V14" s="16">
        <f>'DATA MAKLUMAT MURID'!Y14</f>
        <v>0</v>
      </c>
      <c r="W14" s="16">
        <f>'DATA MAKLUMAT MURID'!Z14</f>
        <v>0</v>
      </c>
      <c r="X14" s="16">
        <f>'DATA MAKLUMAT MURID'!AA14</f>
        <v>0</v>
      </c>
      <c r="Y14" s="16">
        <f>'DATA MAKLUMAT MURID'!AB14</f>
        <v>0</v>
      </c>
      <c r="Z14" s="16">
        <f>'DATA MAKLUMAT MURID'!AC14</f>
        <v>0</v>
      </c>
      <c r="AA14" s="16">
        <f>'DATA MAKLUMAT MURID'!AD14</f>
        <v>0</v>
      </c>
      <c r="AB14" s="16">
        <f>'DATA MAKLUMAT MURID'!AE14</f>
        <v>0</v>
      </c>
      <c r="AC14" s="16">
        <f>'DATA MAKLUMAT MURID'!AF14</f>
        <v>0</v>
      </c>
      <c r="AD14" s="16">
        <f>'DATA MAKLUMAT MURID'!AG14</f>
        <v>0</v>
      </c>
      <c r="AE14" s="16">
        <f t="shared" si="0"/>
        <v>0</v>
      </c>
      <c r="AF14" s="8">
        <f t="shared" si="1"/>
        <v>0</v>
      </c>
    </row>
    <row r="15" spans="1:32">
      <c r="A15" s="15">
        <v>6</v>
      </c>
      <c r="B15" s="16">
        <f>'DATA MAKLUMAT MURID'!E15</f>
        <v>0</v>
      </c>
      <c r="C15" s="16">
        <f>'DATA MAKLUMAT MURID'!F15</f>
        <v>0</v>
      </c>
      <c r="D15" s="16">
        <f>'DATA MAKLUMAT MURID'!G15</f>
        <v>0</v>
      </c>
      <c r="E15" s="16">
        <f>'DATA MAKLUMAT MURID'!H15</f>
        <v>0</v>
      </c>
      <c r="F15" s="16">
        <f>'DATA MAKLUMAT MURID'!I15</f>
        <v>0</v>
      </c>
      <c r="G15" s="16">
        <f>'DATA MAKLUMAT MURID'!J15</f>
        <v>0</v>
      </c>
      <c r="H15" s="16">
        <f>'DATA MAKLUMAT MURID'!K15</f>
        <v>0</v>
      </c>
      <c r="I15" s="16">
        <f>'DATA MAKLUMAT MURID'!L15</f>
        <v>0</v>
      </c>
      <c r="J15" s="16">
        <f>'DATA MAKLUMAT MURID'!M15</f>
        <v>0</v>
      </c>
      <c r="K15" s="16">
        <f>'DATA MAKLUMAT MURID'!N15</f>
        <v>0</v>
      </c>
      <c r="L15" s="16">
        <f>'DATA MAKLUMAT MURID'!O15</f>
        <v>0</v>
      </c>
      <c r="M15" s="16">
        <f>'DATA MAKLUMAT MURID'!P15</f>
        <v>0</v>
      </c>
      <c r="N15" s="16">
        <f>'DATA MAKLUMAT MURID'!Q15</f>
        <v>0</v>
      </c>
      <c r="O15" s="16">
        <f>'DATA MAKLUMAT MURID'!R15</f>
        <v>0</v>
      </c>
      <c r="P15" s="16">
        <f>'DATA MAKLUMAT MURID'!S15</f>
        <v>0</v>
      </c>
      <c r="Q15" s="16">
        <f>'DATA MAKLUMAT MURID'!T15</f>
        <v>0</v>
      </c>
      <c r="R15" s="16">
        <f>'DATA MAKLUMAT MURID'!U15</f>
        <v>0</v>
      </c>
      <c r="S15" s="16">
        <f>'DATA MAKLUMAT MURID'!V15</f>
        <v>0</v>
      </c>
      <c r="T15" s="16">
        <f>'DATA MAKLUMAT MURID'!W15</f>
        <v>0</v>
      </c>
      <c r="U15" s="16">
        <f>'DATA MAKLUMAT MURID'!X15</f>
        <v>0</v>
      </c>
      <c r="V15" s="16">
        <f>'DATA MAKLUMAT MURID'!Y15</f>
        <v>0</v>
      </c>
      <c r="W15" s="16">
        <f>'DATA MAKLUMAT MURID'!Z15</f>
        <v>0</v>
      </c>
      <c r="X15" s="16">
        <f>'DATA MAKLUMAT MURID'!AA15</f>
        <v>0</v>
      </c>
      <c r="Y15" s="16">
        <f>'DATA MAKLUMAT MURID'!AB15</f>
        <v>0</v>
      </c>
      <c r="Z15" s="16">
        <f>'DATA MAKLUMAT MURID'!AC15</f>
        <v>0</v>
      </c>
      <c r="AA15" s="16">
        <f>'DATA MAKLUMAT MURID'!AD15</f>
        <v>0</v>
      </c>
      <c r="AB15" s="16">
        <f>'DATA MAKLUMAT MURID'!AE15</f>
        <v>0</v>
      </c>
      <c r="AC15" s="16">
        <f>'DATA MAKLUMAT MURID'!AF15</f>
        <v>0</v>
      </c>
      <c r="AD15" s="16">
        <f>'DATA MAKLUMAT MURID'!AG15</f>
        <v>0</v>
      </c>
      <c r="AE15" s="16">
        <f t="shared" si="0"/>
        <v>0</v>
      </c>
      <c r="AF15" s="8">
        <f t="shared" si="1"/>
        <v>0</v>
      </c>
    </row>
    <row r="16" spans="1:32">
      <c r="A16" s="15">
        <v>7</v>
      </c>
      <c r="B16" s="16">
        <f>'DATA MAKLUMAT MURID'!E16</f>
        <v>0</v>
      </c>
      <c r="C16" s="16">
        <f>'DATA MAKLUMAT MURID'!F16</f>
        <v>0</v>
      </c>
      <c r="D16" s="16">
        <f>'DATA MAKLUMAT MURID'!G16</f>
        <v>0</v>
      </c>
      <c r="E16" s="16">
        <f>'DATA MAKLUMAT MURID'!H16</f>
        <v>0</v>
      </c>
      <c r="F16" s="16">
        <f>'DATA MAKLUMAT MURID'!I16</f>
        <v>0</v>
      </c>
      <c r="G16" s="16">
        <f>'DATA MAKLUMAT MURID'!J16</f>
        <v>0</v>
      </c>
      <c r="H16" s="16">
        <f>'DATA MAKLUMAT MURID'!K16</f>
        <v>0</v>
      </c>
      <c r="I16" s="16">
        <f>'DATA MAKLUMAT MURID'!L16</f>
        <v>0</v>
      </c>
      <c r="J16" s="16">
        <f>'DATA MAKLUMAT MURID'!M16</f>
        <v>0</v>
      </c>
      <c r="K16" s="16">
        <f>'DATA MAKLUMAT MURID'!N16</f>
        <v>0</v>
      </c>
      <c r="L16" s="16">
        <f>'DATA MAKLUMAT MURID'!O16</f>
        <v>0</v>
      </c>
      <c r="M16" s="16">
        <f>'DATA MAKLUMAT MURID'!P16</f>
        <v>0</v>
      </c>
      <c r="N16" s="16">
        <f>'DATA MAKLUMAT MURID'!Q16</f>
        <v>0</v>
      </c>
      <c r="O16" s="16">
        <f>'DATA MAKLUMAT MURID'!R16</f>
        <v>0</v>
      </c>
      <c r="P16" s="16">
        <f>'DATA MAKLUMAT MURID'!S16</f>
        <v>0</v>
      </c>
      <c r="Q16" s="16">
        <f>'DATA MAKLUMAT MURID'!T16</f>
        <v>0</v>
      </c>
      <c r="R16" s="16">
        <f>'DATA MAKLUMAT MURID'!U16</f>
        <v>0</v>
      </c>
      <c r="S16" s="16">
        <f>'DATA MAKLUMAT MURID'!V16</f>
        <v>0</v>
      </c>
      <c r="T16" s="16">
        <f>'DATA MAKLUMAT MURID'!W16</f>
        <v>0</v>
      </c>
      <c r="U16" s="16">
        <f>'DATA MAKLUMAT MURID'!X16</f>
        <v>0</v>
      </c>
      <c r="V16" s="16">
        <f>'DATA MAKLUMAT MURID'!Y16</f>
        <v>0</v>
      </c>
      <c r="W16" s="16">
        <f>'DATA MAKLUMAT MURID'!Z16</f>
        <v>0</v>
      </c>
      <c r="X16" s="16">
        <f>'DATA MAKLUMAT MURID'!AA16</f>
        <v>0</v>
      </c>
      <c r="Y16" s="16">
        <f>'DATA MAKLUMAT MURID'!AB16</f>
        <v>0</v>
      </c>
      <c r="Z16" s="16">
        <f>'DATA MAKLUMAT MURID'!AC16</f>
        <v>0</v>
      </c>
      <c r="AA16" s="16">
        <f>'DATA MAKLUMAT MURID'!AD16</f>
        <v>0</v>
      </c>
      <c r="AB16" s="16">
        <f>'DATA MAKLUMAT MURID'!AE16</f>
        <v>0</v>
      </c>
      <c r="AC16" s="16">
        <f>'DATA MAKLUMAT MURID'!AF16</f>
        <v>0</v>
      </c>
      <c r="AD16" s="16">
        <f>'DATA MAKLUMAT MURID'!AG16</f>
        <v>0</v>
      </c>
      <c r="AE16" s="16">
        <f t="shared" si="0"/>
        <v>0</v>
      </c>
      <c r="AF16" s="8">
        <f t="shared" si="1"/>
        <v>0</v>
      </c>
    </row>
    <row r="17" spans="1:32">
      <c r="A17" s="15">
        <v>8</v>
      </c>
      <c r="B17" s="16">
        <f>'DATA MAKLUMAT MURID'!E17</f>
        <v>0</v>
      </c>
      <c r="C17" s="16">
        <f>'DATA MAKLUMAT MURID'!F17</f>
        <v>0</v>
      </c>
      <c r="D17" s="16">
        <f>'DATA MAKLUMAT MURID'!G17</f>
        <v>0</v>
      </c>
      <c r="E17" s="16">
        <f>'DATA MAKLUMAT MURID'!H17</f>
        <v>0</v>
      </c>
      <c r="F17" s="16">
        <f>'DATA MAKLUMAT MURID'!I17</f>
        <v>0</v>
      </c>
      <c r="G17" s="16">
        <f>'DATA MAKLUMAT MURID'!J17</f>
        <v>0</v>
      </c>
      <c r="H17" s="16">
        <f>'DATA MAKLUMAT MURID'!K17</f>
        <v>0</v>
      </c>
      <c r="I17" s="16">
        <f>'DATA MAKLUMAT MURID'!L17</f>
        <v>0</v>
      </c>
      <c r="J17" s="16">
        <f>'DATA MAKLUMAT MURID'!M17</f>
        <v>0</v>
      </c>
      <c r="K17" s="16">
        <f>'DATA MAKLUMAT MURID'!N17</f>
        <v>0</v>
      </c>
      <c r="L17" s="16">
        <f>'DATA MAKLUMAT MURID'!O17</f>
        <v>0</v>
      </c>
      <c r="M17" s="16">
        <f>'DATA MAKLUMAT MURID'!P17</f>
        <v>0</v>
      </c>
      <c r="N17" s="16">
        <f>'DATA MAKLUMAT MURID'!Q17</f>
        <v>0</v>
      </c>
      <c r="O17" s="16">
        <f>'DATA MAKLUMAT MURID'!R17</f>
        <v>0</v>
      </c>
      <c r="P17" s="16">
        <f>'DATA MAKLUMAT MURID'!S17</f>
        <v>0</v>
      </c>
      <c r="Q17" s="16">
        <f>'DATA MAKLUMAT MURID'!T17</f>
        <v>0</v>
      </c>
      <c r="R17" s="16">
        <f>'DATA MAKLUMAT MURID'!U17</f>
        <v>0</v>
      </c>
      <c r="S17" s="16">
        <f>'DATA MAKLUMAT MURID'!V17</f>
        <v>0</v>
      </c>
      <c r="T17" s="16">
        <f>'DATA MAKLUMAT MURID'!W17</f>
        <v>0</v>
      </c>
      <c r="U17" s="16">
        <f>'DATA MAKLUMAT MURID'!X17</f>
        <v>0</v>
      </c>
      <c r="V17" s="16">
        <f>'DATA MAKLUMAT MURID'!Y17</f>
        <v>0</v>
      </c>
      <c r="W17" s="16">
        <f>'DATA MAKLUMAT MURID'!Z17</f>
        <v>0</v>
      </c>
      <c r="X17" s="16">
        <f>'DATA MAKLUMAT MURID'!AA17</f>
        <v>0</v>
      </c>
      <c r="Y17" s="16">
        <f>'DATA MAKLUMAT MURID'!AB17</f>
        <v>0</v>
      </c>
      <c r="Z17" s="16">
        <f>'DATA MAKLUMAT MURID'!AC17</f>
        <v>0</v>
      </c>
      <c r="AA17" s="16">
        <f>'DATA MAKLUMAT MURID'!AD17</f>
        <v>0</v>
      </c>
      <c r="AB17" s="16">
        <f>'DATA MAKLUMAT MURID'!AE17</f>
        <v>0</v>
      </c>
      <c r="AC17" s="16">
        <f>'DATA MAKLUMAT MURID'!AF17</f>
        <v>0</v>
      </c>
      <c r="AD17" s="16">
        <f>'DATA MAKLUMAT MURID'!AG17</f>
        <v>0</v>
      </c>
      <c r="AE17" s="16">
        <f t="shared" si="0"/>
        <v>0</v>
      </c>
      <c r="AF17" s="8">
        <f t="shared" si="1"/>
        <v>0</v>
      </c>
    </row>
    <row r="18" spans="1:32">
      <c r="A18" s="15">
        <v>9</v>
      </c>
      <c r="B18" s="16">
        <f>'DATA MAKLUMAT MURID'!E18</f>
        <v>0</v>
      </c>
      <c r="C18" s="16">
        <f>'DATA MAKLUMAT MURID'!F18</f>
        <v>0</v>
      </c>
      <c r="D18" s="16">
        <f>'DATA MAKLUMAT MURID'!G18</f>
        <v>0</v>
      </c>
      <c r="E18" s="16">
        <f>'DATA MAKLUMAT MURID'!H18</f>
        <v>0</v>
      </c>
      <c r="F18" s="16">
        <f>'DATA MAKLUMAT MURID'!I18</f>
        <v>0</v>
      </c>
      <c r="G18" s="16">
        <f>'DATA MAKLUMAT MURID'!J18</f>
        <v>0</v>
      </c>
      <c r="H18" s="16">
        <f>'DATA MAKLUMAT MURID'!K18</f>
        <v>0</v>
      </c>
      <c r="I18" s="16">
        <f>'DATA MAKLUMAT MURID'!L18</f>
        <v>0</v>
      </c>
      <c r="J18" s="16">
        <f>'DATA MAKLUMAT MURID'!M18</f>
        <v>0</v>
      </c>
      <c r="K18" s="16">
        <f>'DATA MAKLUMAT MURID'!N18</f>
        <v>0</v>
      </c>
      <c r="L18" s="16">
        <f>'DATA MAKLUMAT MURID'!O18</f>
        <v>0</v>
      </c>
      <c r="M18" s="16">
        <f>'DATA MAKLUMAT MURID'!P18</f>
        <v>0</v>
      </c>
      <c r="N18" s="16">
        <f>'DATA MAKLUMAT MURID'!Q18</f>
        <v>0</v>
      </c>
      <c r="O18" s="16">
        <f>'DATA MAKLUMAT MURID'!R18</f>
        <v>0</v>
      </c>
      <c r="P18" s="16">
        <f>'DATA MAKLUMAT MURID'!S18</f>
        <v>0</v>
      </c>
      <c r="Q18" s="16">
        <f>'DATA MAKLUMAT MURID'!T18</f>
        <v>0</v>
      </c>
      <c r="R18" s="16">
        <f>'DATA MAKLUMAT MURID'!U18</f>
        <v>0</v>
      </c>
      <c r="S18" s="16">
        <f>'DATA MAKLUMAT MURID'!V18</f>
        <v>0</v>
      </c>
      <c r="T18" s="16">
        <f>'DATA MAKLUMAT MURID'!W18</f>
        <v>0</v>
      </c>
      <c r="U18" s="16">
        <f>'DATA MAKLUMAT MURID'!X18</f>
        <v>0</v>
      </c>
      <c r="V18" s="16">
        <f>'DATA MAKLUMAT MURID'!Y18</f>
        <v>0</v>
      </c>
      <c r="W18" s="16">
        <f>'DATA MAKLUMAT MURID'!Z18</f>
        <v>0</v>
      </c>
      <c r="X18" s="16">
        <f>'DATA MAKLUMAT MURID'!AA18</f>
        <v>0</v>
      </c>
      <c r="Y18" s="16">
        <f>'DATA MAKLUMAT MURID'!AB18</f>
        <v>0</v>
      </c>
      <c r="Z18" s="16">
        <f>'DATA MAKLUMAT MURID'!AC18</f>
        <v>0</v>
      </c>
      <c r="AA18" s="16">
        <f>'DATA MAKLUMAT MURID'!AD18</f>
        <v>0</v>
      </c>
      <c r="AB18" s="16">
        <f>'DATA MAKLUMAT MURID'!AE18</f>
        <v>0</v>
      </c>
      <c r="AC18" s="16">
        <f>'DATA MAKLUMAT MURID'!AF18</f>
        <v>0</v>
      </c>
      <c r="AD18" s="16">
        <f>'DATA MAKLUMAT MURID'!AG18</f>
        <v>0</v>
      </c>
      <c r="AE18" s="16">
        <f t="shared" si="0"/>
        <v>0</v>
      </c>
      <c r="AF18" s="8">
        <f t="shared" si="1"/>
        <v>0</v>
      </c>
    </row>
    <row r="19" spans="1:32">
      <c r="A19" s="15">
        <v>10</v>
      </c>
      <c r="B19" s="16">
        <f>'DATA MAKLUMAT MURID'!E19</f>
        <v>0</v>
      </c>
      <c r="C19" s="16">
        <f>'DATA MAKLUMAT MURID'!F19</f>
        <v>0</v>
      </c>
      <c r="D19" s="16">
        <f>'DATA MAKLUMAT MURID'!G19</f>
        <v>0</v>
      </c>
      <c r="E19" s="16">
        <f>'DATA MAKLUMAT MURID'!H19</f>
        <v>0</v>
      </c>
      <c r="F19" s="16">
        <f>'DATA MAKLUMAT MURID'!I19</f>
        <v>0</v>
      </c>
      <c r="G19" s="16">
        <f>'DATA MAKLUMAT MURID'!J19</f>
        <v>0</v>
      </c>
      <c r="H19" s="16">
        <f>'DATA MAKLUMAT MURID'!K19</f>
        <v>0</v>
      </c>
      <c r="I19" s="16">
        <f>'DATA MAKLUMAT MURID'!L19</f>
        <v>0</v>
      </c>
      <c r="J19" s="16">
        <f>'DATA MAKLUMAT MURID'!M19</f>
        <v>0</v>
      </c>
      <c r="K19" s="16">
        <f>'DATA MAKLUMAT MURID'!N19</f>
        <v>0</v>
      </c>
      <c r="L19" s="16">
        <f>'DATA MAKLUMAT MURID'!O19</f>
        <v>0</v>
      </c>
      <c r="M19" s="16">
        <f>'DATA MAKLUMAT MURID'!P19</f>
        <v>0</v>
      </c>
      <c r="N19" s="16">
        <f>'DATA MAKLUMAT MURID'!Q19</f>
        <v>0</v>
      </c>
      <c r="O19" s="16">
        <f>'DATA MAKLUMAT MURID'!R19</f>
        <v>0</v>
      </c>
      <c r="P19" s="16">
        <f>'DATA MAKLUMAT MURID'!S19</f>
        <v>0</v>
      </c>
      <c r="Q19" s="16">
        <f>'DATA MAKLUMAT MURID'!T19</f>
        <v>0</v>
      </c>
      <c r="R19" s="16">
        <f>'DATA MAKLUMAT MURID'!U19</f>
        <v>0</v>
      </c>
      <c r="S19" s="16">
        <f>'DATA MAKLUMAT MURID'!V19</f>
        <v>0</v>
      </c>
      <c r="T19" s="16">
        <f>'DATA MAKLUMAT MURID'!W19</f>
        <v>0</v>
      </c>
      <c r="U19" s="16">
        <f>'DATA MAKLUMAT MURID'!X19</f>
        <v>0</v>
      </c>
      <c r="V19" s="16">
        <f>'DATA MAKLUMAT MURID'!Y19</f>
        <v>0</v>
      </c>
      <c r="W19" s="16">
        <f>'DATA MAKLUMAT MURID'!Z19</f>
        <v>0</v>
      </c>
      <c r="X19" s="16">
        <f>'DATA MAKLUMAT MURID'!AA19</f>
        <v>0</v>
      </c>
      <c r="Y19" s="16">
        <f>'DATA MAKLUMAT MURID'!AB19</f>
        <v>0</v>
      </c>
      <c r="Z19" s="16">
        <f>'DATA MAKLUMAT MURID'!AC19</f>
        <v>0</v>
      </c>
      <c r="AA19" s="16">
        <f>'DATA MAKLUMAT MURID'!AD19</f>
        <v>0</v>
      </c>
      <c r="AB19" s="16">
        <f>'DATA MAKLUMAT MURID'!AE19</f>
        <v>0</v>
      </c>
      <c r="AC19" s="16">
        <f>'DATA MAKLUMAT MURID'!AF19</f>
        <v>0</v>
      </c>
      <c r="AD19" s="16">
        <f>'DATA MAKLUMAT MURID'!AG19</f>
        <v>0</v>
      </c>
      <c r="AE19" s="16">
        <f t="shared" si="0"/>
        <v>0</v>
      </c>
      <c r="AF19" s="8">
        <f t="shared" si="1"/>
        <v>0</v>
      </c>
    </row>
    <row r="20" spans="1:32">
      <c r="A20" s="15">
        <v>11</v>
      </c>
      <c r="B20" s="16">
        <f>'DATA MAKLUMAT MURID'!E20</f>
        <v>0</v>
      </c>
      <c r="C20" s="16">
        <f>'DATA MAKLUMAT MURID'!F20</f>
        <v>0</v>
      </c>
      <c r="D20" s="16">
        <f>'DATA MAKLUMAT MURID'!G20</f>
        <v>0</v>
      </c>
      <c r="E20" s="16">
        <f>'DATA MAKLUMAT MURID'!H20</f>
        <v>0</v>
      </c>
      <c r="F20" s="16">
        <f>'DATA MAKLUMAT MURID'!I20</f>
        <v>0</v>
      </c>
      <c r="G20" s="16">
        <f>'DATA MAKLUMAT MURID'!J20</f>
        <v>0</v>
      </c>
      <c r="H20" s="16">
        <f>'DATA MAKLUMAT MURID'!K20</f>
        <v>0</v>
      </c>
      <c r="I20" s="16">
        <f>'DATA MAKLUMAT MURID'!L20</f>
        <v>0</v>
      </c>
      <c r="J20" s="16">
        <f>'DATA MAKLUMAT MURID'!M20</f>
        <v>0</v>
      </c>
      <c r="K20" s="16">
        <f>'DATA MAKLUMAT MURID'!N20</f>
        <v>0</v>
      </c>
      <c r="L20" s="16">
        <f>'DATA MAKLUMAT MURID'!O20</f>
        <v>0</v>
      </c>
      <c r="M20" s="16">
        <f>'DATA MAKLUMAT MURID'!P20</f>
        <v>0</v>
      </c>
      <c r="N20" s="16">
        <f>'DATA MAKLUMAT MURID'!Q20</f>
        <v>0</v>
      </c>
      <c r="O20" s="16">
        <f>'DATA MAKLUMAT MURID'!R20</f>
        <v>0</v>
      </c>
      <c r="P20" s="16">
        <f>'DATA MAKLUMAT MURID'!S20</f>
        <v>0</v>
      </c>
      <c r="Q20" s="16">
        <f>'DATA MAKLUMAT MURID'!T20</f>
        <v>0</v>
      </c>
      <c r="R20" s="16">
        <f>'DATA MAKLUMAT MURID'!U20</f>
        <v>0</v>
      </c>
      <c r="S20" s="16">
        <f>'DATA MAKLUMAT MURID'!V20</f>
        <v>0</v>
      </c>
      <c r="T20" s="16">
        <f>'DATA MAKLUMAT MURID'!W20</f>
        <v>0</v>
      </c>
      <c r="U20" s="16">
        <f>'DATA MAKLUMAT MURID'!X20</f>
        <v>0</v>
      </c>
      <c r="V20" s="16">
        <f>'DATA MAKLUMAT MURID'!Y20</f>
        <v>0</v>
      </c>
      <c r="W20" s="16">
        <f>'DATA MAKLUMAT MURID'!Z20</f>
        <v>0</v>
      </c>
      <c r="X20" s="16">
        <f>'DATA MAKLUMAT MURID'!AA20</f>
        <v>0</v>
      </c>
      <c r="Y20" s="16">
        <f>'DATA MAKLUMAT MURID'!AB20</f>
        <v>0</v>
      </c>
      <c r="Z20" s="16">
        <f>'DATA MAKLUMAT MURID'!AC20</f>
        <v>0</v>
      </c>
      <c r="AA20" s="16">
        <f>'DATA MAKLUMAT MURID'!AD20</f>
        <v>0</v>
      </c>
      <c r="AB20" s="16">
        <f>'DATA MAKLUMAT MURID'!AE20</f>
        <v>0</v>
      </c>
      <c r="AC20" s="16">
        <f>'DATA MAKLUMAT MURID'!AF20</f>
        <v>0</v>
      </c>
      <c r="AD20" s="16">
        <f>'DATA MAKLUMAT MURID'!AG20</f>
        <v>0</v>
      </c>
      <c r="AE20" s="16">
        <f t="shared" si="0"/>
        <v>0</v>
      </c>
      <c r="AF20" s="8">
        <f t="shared" si="1"/>
        <v>0</v>
      </c>
    </row>
    <row r="21" spans="1:32">
      <c r="A21" s="15">
        <v>12</v>
      </c>
      <c r="B21" s="16">
        <f>'DATA MAKLUMAT MURID'!E21</f>
        <v>0</v>
      </c>
      <c r="C21" s="16">
        <f>'DATA MAKLUMAT MURID'!F21</f>
        <v>0</v>
      </c>
      <c r="D21" s="16">
        <f>'DATA MAKLUMAT MURID'!G21</f>
        <v>0</v>
      </c>
      <c r="E21" s="16">
        <f>'DATA MAKLUMAT MURID'!H21</f>
        <v>0</v>
      </c>
      <c r="F21" s="16">
        <f>'DATA MAKLUMAT MURID'!I21</f>
        <v>0</v>
      </c>
      <c r="G21" s="16">
        <f>'DATA MAKLUMAT MURID'!J21</f>
        <v>0</v>
      </c>
      <c r="H21" s="16">
        <f>'DATA MAKLUMAT MURID'!K21</f>
        <v>0</v>
      </c>
      <c r="I21" s="16">
        <f>'DATA MAKLUMAT MURID'!L21</f>
        <v>0</v>
      </c>
      <c r="J21" s="16">
        <f>'DATA MAKLUMAT MURID'!M21</f>
        <v>0</v>
      </c>
      <c r="K21" s="16">
        <f>'DATA MAKLUMAT MURID'!N21</f>
        <v>0</v>
      </c>
      <c r="L21" s="16">
        <f>'DATA MAKLUMAT MURID'!O21</f>
        <v>0</v>
      </c>
      <c r="M21" s="16">
        <f>'DATA MAKLUMAT MURID'!P21</f>
        <v>0</v>
      </c>
      <c r="N21" s="16">
        <f>'DATA MAKLUMAT MURID'!Q21</f>
        <v>0</v>
      </c>
      <c r="O21" s="16">
        <f>'DATA MAKLUMAT MURID'!R21</f>
        <v>0</v>
      </c>
      <c r="P21" s="16">
        <f>'DATA MAKLUMAT MURID'!S21</f>
        <v>0</v>
      </c>
      <c r="Q21" s="16">
        <f>'DATA MAKLUMAT MURID'!T21</f>
        <v>0</v>
      </c>
      <c r="R21" s="16">
        <f>'DATA MAKLUMAT MURID'!U21</f>
        <v>0</v>
      </c>
      <c r="S21" s="16">
        <f>'DATA MAKLUMAT MURID'!V21</f>
        <v>0</v>
      </c>
      <c r="T21" s="16">
        <f>'DATA MAKLUMAT MURID'!W21</f>
        <v>0</v>
      </c>
      <c r="U21" s="16">
        <f>'DATA MAKLUMAT MURID'!X21</f>
        <v>0</v>
      </c>
      <c r="V21" s="16">
        <f>'DATA MAKLUMAT MURID'!Y21</f>
        <v>0</v>
      </c>
      <c r="W21" s="16">
        <f>'DATA MAKLUMAT MURID'!Z21</f>
        <v>0</v>
      </c>
      <c r="X21" s="16">
        <f>'DATA MAKLUMAT MURID'!AA21</f>
        <v>0</v>
      </c>
      <c r="Y21" s="16">
        <f>'DATA MAKLUMAT MURID'!AB21</f>
        <v>0</v>
      </c>
      <c r="Z21" s="16">
        <f>'DATA MAKLUMAT MURID'!AC21</f>
        <v>0</v>
      </c>
      <c r="AA21" s="16">
        <f>'DATA MAKLUMAT MURID'!AD21</f>
        <v>0</v>
      </c>
      <c r="AB21" s="16">
        <f>'DATA MAKLUMAT MURID'!AE21</f>
        <v>0</v>
      </c>
      <c r="AC21" s="16">
        <f>'DATA MAKLUMAT MURID'!AF21</f>
        <v>0</v>
      </c>
      <c r="AD21" s="16">
        <f>'DATA MAKLUMAT MURID'!AG21</f>
        <v>0</v>
      </c>
      <c r="AE21" s="16">
        <f t="shared" si="0"/>
        <v>0</v>
      </c>
      <c r="AF21" s="8">
        <f t="shared" si="1"/>
        <v>0</v>
      </c>
    </row>
    <row r="22" spans="1:32">
      <c r="A22" s="15">
        <v>13</v>
      </c>
      <c r="B22" s="16">
        <f>'DATA MAKLUMAT MURID'!E22</f>
        <v>0</v>
      </c>
      <c r="C22" s="16">
        <f>'DATA MAKLUMAT MURID'!F22</f>
        <v>0</v>
      </c>
      <c r="D22" s="16">
        <f>'DATA MAKLUMAT MURID'!G22</f>
        <v>0</v>
      </c>
      <c r="E22" s="16">
        <f>'DATA MAKLUMAT MURID'!H22</f>
        <v>0</v>
      </c>
      <c r="F22" s="16">
        <f>'DATA MAKLUMAT MURID'!I22</f>
        <v>0</v>
      </c>
      <c r="G22" s="16">
        <f>'DATA MAKLUMAT MURID'!J22</f>
        <v>0</v>
      </c>
      <c r="H22" s="16">
        <f>'DATA MAKLUMAT MURID'!K22</f>
        <v>0</v>
      </c>
      <c r="I22" s="16">
        <f>'DATA MAKLUMAT MURID'!L22</f>
        <v>0</v>
      </c>
      <c r="J22" s="16">
        <f>'DATA MAKLUMAT MURID'!M22</f>
        <v>0</v>
      </c>
      <c r="K22" s="16">
        <f>'DATA MAKLUMAT MURID'!N22</f>
        <v>0</v>
      </c>
      <c r="L22" s="16">
        <f>'DATA MAKLUMAT MURID'!O22</f>
        <v>0</v>
      </c>
      <c r="M22" s="16">
        <f>'DATA MAKLUMAT MURID'!P22</f>
        <v>0</v>
      </c>
      <c r="N22" s="16">
        <f>'DATA MAKLUMAT MURID'!Q22</f>
        <v>0</v>
      </c>
      <c r="O22" s="16">
        <f>'DATA MAKLUMAT MURID'!R22</f>
        <v>0</v>
      </c>
      <c r="P22" s="16">
        <f>'DATA MAKLUMAT MURID'!S22</f>
        <v>0</v>
      </c>
      <c r="Q22" s="16">
        <f>'DATA MAKLUMAT MURID'!T22</f>
        <v>0</v>
      </c>
      <c r="R22" s="16">
        <f>'DATA MAKLUMAT MURID'!U22</f>
        <v>0</v>
      </c>
      <c r="S22" s="16">
        <f>'DATA MAKLUMAT MURID'!V22</f>
        <v>0</v>
      </c>
      <c r="T22" s="16">
        <f>'DATA MAKLUMAT MURID'!W22</f>
        <v>0</v>
      </c>
      <c r="U22" s="16">
        <f>'DATA MAKLUMAT MURID'!X22</f>
        <v>0</v>
      </c>
      <c r="V22" s="16">
        <f>'DATA MAKLUMAT MURID'!Y22</f>
        <v>0</v>
      </c>
      <c r="W22" s="16">
        <f>'DATA MAKLUMAT MURID'!Z22</f>
        <v>0</v>
      </c>
      <c r="X22" s="16">
        <f>'DATA MAKLUMAT MURID'!AA22</f>
        <v>0</v>
      </c>
      <c r="Y22" s="16">
        <f>'DATA MAKLUMAT MURID'!AB22</f>
        <v>0</v>
      </c>
      <c r="Z22" s="16">
        <f>'DATA MAKLUMAT MURID'!AC22</f>
        <v>0</v>
      </c>
      <c r="AA22" s="16">
        <f>'DATA MAKLUMAT MURID'!AD22</f>
        <v>0</v>
      </c>
      <c r="AB22" s="16">
        <f>'DATA MAKLUMAT MURID'!AE22</f>
        <v>0</v>
      </c>
      <c r="AC22" s="16">
        <f>'DATA MAKLUMAT MURID'!AF22</f>
        <v>0</v>
      </c>
      <c r="AD22" s="16">
        <f>'DATA MAKLUMAT MURID'!AG22</f>
        <v>0</v>
      </c>
      <c r="AE22" s="16">
        <f t="shared" si="0"/>
        <v>0</v>
      </c>
      <c r="AF22" s="8">
        <f t="shared" si="1"/>
        <v>0</v>
      </c>
    </row>
    <row r="23" spans="1:32">
      <c r="A23" s="15">
        <v>14</v>
      </c>
      <c r="B23" s="16">
        <f>'DATA MAKLUMAT MURID'!E23</f>
        <v>0</v>
      </c>
      <c r="C23" s="16">
        <f>'DATA MAKLUMAT MURID'!F23</f>
        <v>0</v>
      </c>
      <c r="D23" s="16">
        <f>'DATA MAKLUMAT MURID'!G23</f>
        <v>0</v>
      </c>
      <c r="E23" s="16">
        <f>'DATA MAKLUMAT MURID'!H23</f>
        <v>0</v>
      </c>
      <c r="F23" s="16">
        <f>'DATA MAKLUMAT MURID'!I23</f>
        <v>0</v>
      </c>
      <c r="G23" s="16">
        <f>'DATA MAKLUMAT MURID'!J23</f>
        <v>0</v>
      </c>
      <c r="H23" s="16">
        <f>'DATA MAKLUMAT MURID'!K23</f>
        <v>0</v>
      </c>
      <c r="I23" s="16">
        <f>'DATA MAKLUMAT MURID'!L23</f>
        <v>0</v>
      </c>
      <c r="J23" s="16">
        <f>'DATA MAKLUMAT MURID'!M23</f>
        <v>0</v>
      </c>
      <c r="K23" s="16">
        <f>'DATA MAKLUMAT MURID'!N23</f>
        <v>0</v>
      </c>
      <c r="L23" s="16">
        <f>'DATA MAKLUMAT MURID'!O23</f>
        <v>0</v>
      </c>
      <c r="M23" s="16">
        <f>'DATA MAKLUMAT MURID'!P23</f>
        <v>0</v>
      </c>
      <c r="N23" s="16">
        <f>'DATA MAKLUMAT MURID'!Q23</f>
        <v>0</v>
      </c>
      <c r="O23" s="16">
        <f>'DATA MAKLUMAT MURID'!R23</f>
        <v>0</v>
      </c>
      <c r="P23" s="16">
        <f>'DATA MAKLUMAT MURID'!S23</f>
        <v>0</v>
      </c>
      <c r="Q23" s="16">
        <f>'DATA MAKLUMAT MURID'!T23</f>
        <v>0</v>
      </c>
      <c r="R23" s="16">
        <f>'DATA MAKLUMAT MURID'!U23</f>
        <v>0</v>
      </c>
      <c r="S23" s="16">
        <f>'DATA MAKLUMAT MURID'!V23</f>
        <v>0</v>
      </c>
      <c r="T23" s="16">
        <f>'DATA MAKLUMAT MURID'!W23</f>
        <v>0</v>
      </c>
      <c r="U23" s="16">
        <f>'DATA MAKLUMAT MURID'!X23</f>
        <v>0</v>
      </c>
      <c r="V23" s="16">
        <f>'DATA MAKLUMAT MURID'!Y23</f>
        <v>0</v>
      </c>
      <c r="W23" s="16">
        <f>'DATA MAKLUMAT MURID'!Z23</f>
        <v>0</v>
      </c>
      <c r="X23" s="16">
        <f>'DATA MAKLUMAT MURID'!AA23</f>
        <v>0</v>
      </c>
      <c r="Y23" s="16">
        <f>'DATA MAKLUMAT MURID'!AB23</f>
        <v>0</v>
      </c>
      <c r="Z23" s="16">
        <f>'DATA MAKLUMAT MURID'!AC23</f>
        <v>0</v>
      </c>
      <c r="AA23" s="16">
        <f>'DATA MAKLUMAT MURID'!AD23</f>
        <v>0</v>
      </c>
      <c r="AB23" s="16">
        <f>'DATA MAKLUMAT MURID'!AE23</f>
        <v>0</v>
      </c>
      <c r="AC23" s="16">
        <f>'DATA MAKLUMAT MURID'!AF23</f>
        <v>0</v>
      </c>
      <c r="AD23" s="16">
        <f>'DATA MAKLUMAT MURID'!AG23</f>
        <v>0</v>
      </c>
      <c r="AE23" s="16">
        <f t="shared" si="0"/>
        <v>0</v>
      </c>
      <c r="AF23" s="8">
        <f t="shared" si="1"/>
        <v>0</v>
      </c>
    </row>
    <row r="24" spans="1:32">
      <c r="A24" s="15">
        <v>15</v>
      </c>
      <c r="B24" s="16">
        <f>'DATA MAKLUMAT MURID'!E24</f>
        <v>0</v>
      </c>
      <c r="C24" s="16">
        <f>'DATA MAKLUMAT MURID'!F24</f>
        <v>0</v>
      </c>
      <c r="D24" s="16">
        <f>'DATA MAKLUMAT MURID'!G24</f>
        <v>0</v>
      </c>
      <c r="E24" s="16">
        <f>'DATA MAKLUMAT MURID'!H24</f>
        <v>0</v>
      </c>
      <c r="F24" s="16">
        <f>'DATA MAKLUMAT MURID'!I24</f>
        <v>0</v>
      </c>
      <c r="G24" s="16">
        <f>'DATA MAKLUMAT MURID'!J24</f>
        <v>0</v>
      </c>
      <c r="H24" s="16">
        <f>'DATA MAKLUMAT MURID'!K24</f>
        <v>0</v>
      </c>
      <c r="I24" s="16">
        <f>'DATA MAKLUMAT MURID'!L24</f>
        <v>0</v>
      </c>
      <c r="J24" s="16">
        <f>'DATA MAKLUMAT MURID'!M24</f>
        <v>0</v>
      </c>
      <c r="K24" s="16">
        <f>'DATA MAKLUMAT MURID'!N24</f>
        <v>0</v>
      </c>
      <c r="L24" s="16">
        <f>'DATA MAKLUMAT MURID'!O24</f>
        <v>0</v>
      </c>
      <c r="M24" s="16">
        <f>'DATA MAKLUMAT MURID'!P24</f>
        <v>0</v>
      </c>
      <c r="N24" s="16">
        <f>'DATA MAKLUMAT MURID'!Q24</f>
        <v>0</v>
      </c>
      <c r="O24" s="16">
        <f>'DATA MAKLUMAT MURID'!R24</f>
        <v>0</v>
      </c>
      <c r="P24" s="16">
        <f>'DATA MAKLUMAT MURID'!S24</f>
        <v>0</v>
      </c>
      <c r="Q24" s="16">
        <f>'DATA MAKLUMAT MURID'!T24</f>
        <v>0</v>
      </c>
      <c r="R24" s="16">
        <f>'DATA MAKLUMAT MURID'!U24</f>
        <v>0</v>
      </c>
      <c r="S24" s="16">
        <f>'DATA MAKLUMAT MURID'!V24</f>
        <v>0</v>
      </c>
      <c r="T24" s="16">
        <f>'DATA MAKLUMAT MURID'!W24</f>
        <v>0</v>
      </c>
      <c r="U24" s="16">
        <f>'DATA MAKLUMAT MURID'!X24</f>
        <v>0</v>
      </c>
      <c r="V24" s="16">
        <f>'DATA MAKLUMAT MURID'!Y24</f>
        <v>0</v>
      </c>
      <c r="W24" s="16">
        <f>'DATA MAKLUMAT MURID'!Z24</f>
        <v>0</v>
      </c>
      <c r="X24" s="16">
        <f>'DATA MAKLUMAT MURID'!AA24</f>
        <v>0</v>
      </c>
      <c r="Y24" s="16">
        <f>'DATA MAKLUMAT MURID'!AB24</f>
        <v>0</v>
      </c>
      <c r="Z24" s="16">
        <f>'DATA MAKLUMAT MURID'!AC24</f>
        <v>0</v>
      </c>
      <c r="AA24" s="16">
        <f>'DATA MAKLUMAT MURID'!AD24</f>
        <v>0</v>
      </c>
      <c r="AB24" s="16">
        <f>'DATA MAKLUMAT MURID'!AE24</f>
        <v>0</v>
      </c>
      <c r="AC24" s="16">
        <f>'DATA MAKLUMAT MURID'!AF24</f>
        <v>0</v>
      </c>
      <c r="AD24" s="16">
        <f>'DATA MAKLUMAT MURID'!AG24</f>
        <v>0</v>
      </c>
      <c r="AE24" s="16">
        <f t="shared" si="0"/>
        <v>0</v>
      </c>
      <c r="AF24" s="8">
        <f t="shared" si="1"/>
        <v>0</v>
      </c>
    </row>
    <row r="25" spans="1:32">
      <c r="A25" s="15">
        <v>16</v>
      </c>
      <c r="B25" s="16" t="e">
        <f>'DATA MAKLUMAT MURID'!#REF!</f>
        <v>#REF!</v>
      </c>
      <c r="C25" s="16" t="e">
        <f>'DATA MAKLUMAT MURID'!#REF!</f>
        <v>#REF!</v>
      </c>
      <c r="D25" s="16" t="e">
        <f>'DATA MAKLUMAT MURID'!#REF!</f>
        <v>#REF!</v>
      </c>
      <c r="E25" s="16" t="e">
        <f>'DATA MAKLUMAT MURID'!#REF!</f>
        <v>#REF!</v>
      </c>
      <c r="F25" s="16" t="e">
        <f>'DATA MAKLUMAT MURID'!#REF!</f>
        <v>#REF!</v>
      </c>
      <c r="G25" s="16" t="e">
        <f>'DATA MAKLUMAT MURID'!#REF!</f>
        <v>#REF!</v>
      </c>
      <c r="H25" s="16" t="e">
        <f>'DATA MAKLUMAT MURID'!#REF!</f>
        <v>#REF!</v>
      </c>
      <c r="I25" s="16" t="e">
        <f>'DATA MAKLUMAT MURID'!#REF!</f>
        <v>#REF!</v>
      </c>
      <c r="J25" s="16" t="e">
        <f>'DATA MAKLUMAT MURID'!#REF!</f>
        <v>#REF!</v>
      </c>
      <c r="K25" s="16" t="e">
        <f>'DATA MAKLUMAT MURID'!#REF!</f>
        <v>#REF!</v>
      </c>
      <c r="L25" s="16" t="e">
        <f>'DATA MAKLUMAT MURID'!#REF!</f>
        <v>#REF!</v>
      </c>
      <c r="M25" s="16" t="e">
        <f>'DATA MAKLUMAT MURID'!#REF!</f>
        <v>#REF!</v>
      </c>
      <c r="N25" s="16" t="e">
        <f>'DATA MAKLUMAT MURID'!#REF!</f>
        <v>#REF!</v>
      </c>
      <c r="O25" s="16" t="e">
        <f>'DATA MAKLUMAT MURID'!#REF!</f>
        <v>#REF!</v>
      </c>
      <c r="P25" s="16" t="e">
        <f>'DATA MAKLUMAT MURID'!#REF!</f>
        <v>#REF!</v>
      </c>
      <c r="Q25" s="16" t="e">
        <f>'DATA MAKLUMAT MURID'!#REF!</f>
        <v>#REF!</v>
      </c>
      <c r="R25" s="16" t="e">
        <f>'DATA MAKLUMAT MURID'!#REF!</f>
        <v>#REF!</v>
      </c>
      <c r="S25" s="16" t="e">
        <f>'DATA MAKLUMAT MURID'!#REF!</f>
        <v>#REF!</v>
      </c>
      <c r="T25" s="16" t="e">
        <f>'DATA MAKLUMAT MURID'!#REF!</f>
        <v>#REF!</v>
      </c>
      <c r="U25" s="16" t="e">
        <f>'DATA MAKLUMAT MURID'!#REF!</f>
        <v>#REF!</v>
      </c>
      <c r="V25" s="16" t="e">
        <f>'DATA MAKLUMAT MURID'!#REF!</f>
        <v>#REF!</v>
      </c>
      <c r="W25" s="16" t="e">
        <f>'DATA MAKLUMAT MURID'!#REF!</f>
        <v>#REF!</v>
      </c>
      <c r="X25" s="16" t="e">
        <f>'DATA MAKLUMAT MURID'!#REF!</f>
        <v>#REF!</v>
      </c>
      <c r="Y25" s="16" t="e">
        <f>'DATA MAKLUMAT MURID'!#REF!</f>
        <v>#REF!</v>
      </c>
      <c r="Z25" s="16" t="e">
        <f>'DATA MAKLUMAT MURID'!#REF!</f>
        <v>#REF!</v>
      </c>
      <c r="AA25" s="16" t="e">
        <f>'DATA MAKLUMAT MURID'!#REF!</f>
        <v>#REF!</v>
      </c>
      <c r="AB25" s="16" t="e">
        <f>'DATA MAKLUMAT MURID'!#REF!</f>
        <v>#REF!</v>
      </c>
      <c r="AC25" s="16" t="e">
        <f>'DATA MAKLUMAT MURID'!#REF!</f>
        <v>#REF!</v>
      </c>
      <c r="AD25" s="16" t="e">
        <f>'DATA MAKLUMAT MURID'!#REF!</f>
        <v>#REF!</v>
      </c>
      <c r="AE25" s="16" t="e">
        <f t="shared" si="0"/>
        <v>#REF!</v>
      </c>
      <c r="AF25" s="8" t="e">
        <f t="shared" si="1"/>
        <v>#REF!</v>
      </c>
    </row>
    <row r="26" spans="1:32">
      <c r="A26" s="15">
        <v>17</v>
      </c>
      <c r="B26" s="16" t="e">
        <f>'DATA MAKLUMAT MURID'!#REF!</f>
        <v>#REF!</v>
      </c>
      <c r="C26" s="16" t="e">
        <f>'DATA MAKLUMAT MURID'!#REF!</f>
        <v>#REF!</v>
      </c>
      <c r="D26" s="16" t="e">
        <f>'DATA MAKLUMAT MURID'!#REF!</f>
        <v>#REF!</v>
      </c>
      <c r="E26" s="16" t="e">
        <f>'DATA MAKLUMAT MURID'!#REF!</f>
        <v>#REF!</v>
      </c>
      <c r="F26" s="16" t="e">
        <f>'DATA MAKLUMAT MURID'!#REF!</f>
        <v>#REF!</v>
      </c>
      <c r="G26" s="16" t="e">
        <f>'DATA MAKLUMAT MURID'!#REF!</f>
        <v>#REF!</v>
      </c>
      <c r="H26" s="16" t="e">
        <f>'DATA MAKLUMAT MURID'!#REF!</f>
        <v>#REF!</v>
      </c>
      <c r="I26" s="16" t="e">
        <f>'DATA MAKLUMAT MURID'!#REF!</f>
        <v>#REF!</v>
      </c>
      <c r="J26" s="16" t="e">
        <f>'DATA MAKLUMAT MURID'!#REF!</f>
        <v>#REF!</v>
      </c>
      <c r="K26" s="16" t="e">
        <f>'DATA MAKLUMAT MURID'!#REF!</f>
        <v>#REF!</v>
      </c>
      <c r="L26" s="16" t="e">
        <f>'DATA MAKLUMAT MURID'!#REF!</f>
        <v>#REF!</v>
      </c>
      <c r="M26" s="16" t="e">
        <f>'DATA MAKLUMAT MURID'!#REF!</f>
        <v>#REF!</v>
      </c>
      <c r="N26" s="16" t="e">
        <f>'DATA MAKLUMAT MURID'!#REF!</f>
        <v>#REF!</v>
      </c>
      <c r="O26" s="16" t="e">
        <f>'DATA MAKLUMAT MURID'!#REF!</f>
        <v>#REF!</v>
      </c>
      <c r="P26" s="16" t="e">
        <f>'DATA MAKLUMAT MURID'!#REF!</f>
        <v>#REF!</v>
      </c>
      <c r="Q26" s="16" t="e">
        <f>'DATA MAKLUMAT MURID'!#REF!</f>
        <v>#REF!</v>
      </c>
      <c r="R26" s="16" t="e">
        <f>'DATA MAKLUMAT MURID'!#REF!</f>
        <v>#REF!</v>
      </c>
      <c r="S26" s="16" t="e">
        <f>'DATA MAKLUMAT MURID'!#REF!</f>
        <v>#REF!</v>
      </c>
      <c r="T26" s="16" t="e">
        <f>'DATA MAKLUMAT MURID'!#REF!</f>
        <v>#REF!</v>
      </c>
      <c r="U26" s="16" t="e">
        <f>'DATA MAKLUMAT MURID'!#REF!</f>
        <v>#REF!</v>
      </c>
      <c r="V26" s="16" t="e">
        <f>'DATA MAKLUMAT MURID'!#REF!</f>
        <v>#REF!</v>
      </c>
      <c r="W26" s="16" t="e">
        <f>'DATA MAKLUMAT MURID'!#REF!</f>
        <v>#REF!</v>
      </c>
      <c r="X26" s="16" t="e">
        <f>'DATA MAKLUMAT MURID'!#REF!</f>
        <v>#REF!</v>
      </c>
      <c r="Y26" s="16" t="e">
        <f>'DATA MAKLUMAT MURID'!#REF!</f>
        <v>#REF!</v>
      </c>
      <c r="Z26" s="16" t="e">
        <f>'DATA MAKLUMAT MURID'!#REF!</f>
        <v>#REF!</v>
      </c>
      <c r="AA26" s="16" t="e">
        <f>'DATA MAKLUMAT MURID'!#REF!</f>
        <v>#REF!</v>
      </c>
      <c r="AB26" s="16" t="e">
        <f>'DATA MAKLUMAT MURID'!#REF!</f>
        <v>#REF!</v>
      </c>
      <c r="AC26" s="16" t="e">
        <f>'DATA MAKLUMAT MURID'!#REF!</f>
        <v>#REF!</v>
      </c>
      <c r="AD26" s="16" t="e">
        <f>'DATA MAKLUMAT MURID'!#REF!</f>
        <v>#REF!</v>
      </c>
      <c r="AE26" s="16" t="e">
        <f t="shared" ref="AE26:AE59" si="2">AD26*0.05</f>
        <v>#REF!</v>
      </c>
      <c r="AF26" s="8" t="e">
        <f t="shared" ref="AF26:AF59" si="3">T26+AC26+AE26</f>
        <v>#REF!</v>
      </c>
    </row>
    <row r="27" spans="1:32">
      <c r="A27" s="15">
        <v>18</v>
      </c>
      <c r="B27" s="16" t="e">
        <f>'DATA MAKLUMAT MURID'!#REF!</f>
        <v>#REF!</v>
      </c>
      <c r="C27" s="16" t="e">
        <f>'DATA MAKLUMAT MURID'!#REF!</f>
        <v>#REF!</v>
      </c>
      <c r="D27" s="16" t="e">
        <f>'DATA MAKLUMAT MURID'!#REF!</f>
        <v>#REF!</v>
      </c>
      <c r="E27" s="16" t="e">
        <f>'DATA MAKLUMAT MURID'!#REF!</f>
        <v>#REF!</v>
      </c>
      <c r="F27" s="16" t="e">
        <f>'DATA MAKLUMAT MURID'!#REF!</f>
        <v>#REF!</v>
      </c>
      <c r="G27" s="16" t="e">
        <f>'DATA MAKLUMAT MURID'!#REF!</f>
        <v>#REF!</v>
      </c>
      <c r="H27" s="16" t="e">
        <f>'DATA MAKLUMAT MURID'!#REF!</f>
        <v>#REF!</v>
      </c>
      <c r="I27" s="16" t="e">
        <f>'DATA MAKLUMAT MURID'!#REF!</f>
        <v>#REF!</v>
      </c>
      <c r="J27" s="16" t="e">
        <f>'DATA MAKLUMAT MURID'!#REF!</f>
        <v>#REF!</v>
      </c>
      <c r="K27" s="16" t="e">
        <f>'DATA MAKLUMAT MURID'!#REF!</f>
        <v>#REF!</v>
      </c>
      <c r="L27" s="16" t="e">
        <f>'DATA MAKLUMAT MURID'!#REF!</f>
        <v>#REF!</v>
      </c>
      <c r="M27" s="16" t="e">
        <f>'DATA MAKLUMAT MURID'!#REF!</f>
        <v>#REF!</v>
      </c>
      <c r="N27" s="16" t="e">
        <f>'DATA MAKLUMAT MURID'!#REF!</f>
        <v>#REF!</v>
      </c>
      <c r="O27" s="16" t="e">
        <f>'DATA MAKLUMAT MURID'!#REF!</f>
        <v>#REF!</v>
      </c>
      <c r="P27" s="16" t="e">
        <f>'DATA MAKLUMAT MURID'!#REF!</f>
        <v>#REF!</v>
      </c>
      <c r="Q27" s="16" t="e">
        <f>'DATA MAKLUMAT MURID'!#REF!</f>
        <v>#REF!</v>
      </c>
      <c r="R27" s="16" t="e">
        <f>'DATA MAKLUMAT MURID'!#REF!</f>
        <v>#REF!</v>
      </c>
      <c r="S27" s="16" t="e">
        <f>'DATA MAKLUMAT MURID'!#REF!</f>
        <v>#REF!</v>
      </c>
      <c r="T27" s="16" t="e">
        <f>'DATA MAKLUMAT MURID'!#REF!</f>
        <v>#REF!</v>
      </c>
      <c r="U27" s="16" t="e">
        <f>'DATA MAKLUMAT MURID'!#REF!</f>
        <v>#REF!</v>
      </c>
      <c r="V27" s="16" t="e">
        <f>'DATA MAKLUMAT MURID'!#REF!</f>
        <v>#REF!</v>
      </c>
      <c r="W27" s="16" t="e">
        <f>'DATA MAKLUMAT MURID'!#REF!</f>
        <v>#REF!</v>
      </c>
      <c r="X27" s="16" t="e">
        <f>'DATA MAKLUMAT MURID'!#REF!</f>
        <v>#REF!</v>
      </c>
      <c r="Y27" s="16" t="e">
        <f>'DATA MAKLUMAT MURID'!#REF!</f>
        <v>#REF!</v>
      </c>
      <c r="Z27" s="16" t="e">
        <f>'DATA MAKLUMAT MURID'!#REF!</f>
        <v>#REF!</v>
      </c>
      <c r="AA27" s="16" t="e">
        <f>'DATA MAKLUMAT MURID'!#REF!</f>
        <v>#REF!</v>
      </c>
      <c r="AB27" s="16" t="e">
        <f>'DATA MAKLUMAT MURID'!#REF!</f>
        <v>#REF!</v>
      </c>
      <c r="AC27" s="16" t="e">
        <f>'DATA MAKLUMAT MURID'!#REF!</f>
        <v>#REF!</v>
      </c>
      <c r="AD27" s="16" t="e">
        <f>'DATA MAKLUMAT MURID'!#REF!</f>
        <v>#REF!</v>
      </c>
      <c r="AE27" s="16" t="e">
        <f t="shared" si="2"/>
        <v>#REF!</v>
      </c>
      <c r="AF27" s="8" t="e">
        <f t="shared" si="3"/>
        <v>#REF!</v>
      </c>
    </row>
    <row r="28" spans="1:32">
      <c r="A28" s="15">
        <v>19</v>
      </c>
      <c r="B28" s="16" t="e">
        <f>'DATA MAKLUMAT MURID'!#REF!</f>
        <v>#REF!</v>
      </c>
      <c r="C28" s="16" t="e">
        <f>'DATA MAKLUMAT MURID'!#REF!</f>
        <v>#REF!</v>
      </c>
      <c r="D28" s="16" t="e">
        <f>'DATA MAKLUMAT MURID'!#REF!</f>
        <v>#REF!</v>
      </c>
      <c r="E28" s="16" t="e">
        <f>'DATA MAKLUMAT MURID'!#REF!</f>
        <v>#REF!</v>
      </c>
      <c r="F28" s="16" t="e">
        <f>'DATA MAKLUMAT MURID'!#REF!</f>
        <v>#REF!</v>
      </c>
      <c r="G28" s="16" t="e">
        <f>'DATA MAKLUMAT MURID'!#REF!</f>
        <v>#REF!</v>
      </c>
      <c r="H28" s="16" t="e">
        <f>'DATA MAKLUMAT MURID'!#REF!</f>
        <v>#REF!</v>
      </c>
      <c r="I28" s="16" t="e">
        <f>'DATA MAKLUMAT MURID'!#REF!</f>
        <v>#REF!</v>
      </c>
      <c r="J28" s="16" t="e">
        <f>'DATA MAKLUMAT MURID'!#REF!</f>
        <v>#REF!</v>
      </c>
      <c r="K28" s="16" t="e">
        <f>'DATA MAKLUMAT MURID'!#REF!</f>
        <v>#REF!</v>
      </c>
      <c r="L28" s="16" t="e">
        <f>'DATA MAKLUMAT MURID'!#REF!</f>
        <v>#REF!</v>
      </c>
      <c r="M28" s="16" t="e">
        <f>'DATA MAKLUMAT MURID'!#REF!</f>
        <v>#REF!</v>
      </c>
      <c r="N28" s="16" t="e">
        <f>'DATA MAKLUMAT MURID'!#REF!</f>
        <v>#REF!</v>
      </c>
      <c r="O28" s="16" t="e">
        <f>'DATA MAKLUMAT MURID'!#REF!</f>
        <v>#REF!</v>
      </c>
      <c r="P28" s="16" t="e">
        <f>'DATA MAKLUMAT MURID'!#REF!</f>
        <v>#REF!</v>
      </c>
      <c r="Q28" s="16" t="e">
        <f>'DATA MAKLUMAT MURID'!#REF!</f>
        <v>#REF!</v>
      </c>
      <c r="R28" s="16" t="e">
        <f>'DATA MAKLUMAT MURID'!#REF!</f>
        <v>#REF!</v>
      </c>
      <c r="S28" s="16" t="e">
        <f>'DATA MAKLUMAT MURID'!#REF!</f>
        <v>#REF!</v>
      </c>
      <c r="T28" s="16" t="e">
        <f>'DATA MAKLUMAT MURID'!#REF!</f>
        <v>#REF!</v>
      </c>
      <c r="U28" s="16" t="e">
        <f>'DATA MAKLUMAT MURID'!#REF!</f>
        <v>#REF!</v>
      </c>
      <c r="V28" s="16" t="e">
        <f>'DATA MAKLUMAT MURID'!#REF!</f>
        <v>#REF!</v>
      </c>
      <c r="W28" s="16" t="e">
        <f>'DATA MAKLUMAT MURID'!#REF!</f>
        <v>#REF!</v>
      </c>
      <c r="X28" s="16" t="e">
        <f>'DATA MAKLUMAT MURID'!#REF!</f>
        <v>#REF!</v>
      </c>
      <c r="Y28" s="16" t="e">
        <f>'DATA MAKLUMAT MURID'!#REF!</f>
        <v>#REF!</v>
      </c>
      <c r="Z28" s="16" t="e">
        <f>'DATA MAKLUMAT MURID'!#REF!</f>
        <v>#REF!</v>
      </c>
      <c r="AA28" s="16" t="e">
        <f>'DATA MAKLUMAT MURID'!#REF!</f>
        <v>#REF!</v>
      </c>
      <c r="AB28" s="16" t="e">
        <f>'DATA MAKLUMAT MURID'!#REF!</f>
        <v>#REF!</v>
      </c>
      <c r="AC28" s="16" t="e">
        <f>'DATA MAKLUMAT MURID'!#REF!</f>
        <v>#REF!</v>
      </c>
      <c r="AD28" s="16" t="e">
        <f>'DATA MAKLUMAT MURID'!#REF!</f>
        <v>#REF!</v>
      </c>
      <c r="AE28" s="16" t="e">
        <f t="shared" si="2"/>
        <v>#REF!</v>
      </c>
      <c r="AF28" s="8" t="e">
        <f t="shared" si="3"/>
        <v>#REF!</v>
      </c>
    </row>
    <row r="29" spans="1:32">
      <c r="A29" s="15">
        <v>20</v>
      </c>
      <c r="B29" s="16" t="e">
        <f>'DATA MAKLUMAT MURID'!#REF!</f>
        <v>#REF!</v>
      </c>
      <c r="C29" s="16" t="e">
        <f>'DATA MAKLUMAT MURID'!#REF!</f>
        <v>#REF!</v>
      </c>
      <c r="D29" s="16" t="e">
        <f>'DATA MAKLUMAT MURID'!#REF!</f>
        <v>#REF!</v>
      </c>
      <c r="E29" s="16" t="e">
        <f>'DATA MAKLUMAT MURID'!#REF!</f>
        <v>#REF!</v>
      </c>
      <c r="F29" s="16" t="e">
        <f>'DATA MAKLUMAT MURID'!#REF!</f>
        <v>#REF!</v>
      </c>
      <c r="G29" s="16" t="e">
        <f>'DATA MAKLUMAT MURID'!#REF!</f>
        <v>#REF!</v>
      </c>
      <c r="H29" s="16" t="e">
        <f>'DATA MAKLUMAT MURID'!#REF!</f>
        <v>#REF!</v>
      </c>
      <c r="I29" s="16" t="e">
        <f>'DATA MAKLUMAT MURID'!#REF!</f>
        <v>#REF!</v>
      </c>
      <c r="J29" s="16" t="e">
        <f>'DATA MAKLUMAT MURID'!#REF!</f>
        <v>#REF!</v>
      </c>
      <c r="K29" s="16" t="e">
        <f>'DATA MAKLUMAT MURID'!#REF!</f>
        <v>#REF!</v>
      </c>
      <c r="L29" s="16" t="e">
        <f>'DATA MAKLUMAT MURID'!#REF!</f>
        <v>#REF!</v>
      </c>
      <c r="M29" s="16" t="e">
        <f>'DATA MAKLUMAT MURID'!#REF!</f>
        <v>#REF!</v>
      </c>
      <c r="N29" s="16" t="e">
        <f>'DATA MAKLUMAT MURID'!#REF!</f>
        <v>#REF!</v>
      </c>
      <c r="O29" s="16" t="e">
        <f>'DATA MAKLUMAT MURID'!#REF!</f>
        <v>#REF!</v>
      </c>
      <c r="P29" s="16" t="e">
        <f>'DATA MAKLUMAT MURID'!#REF!</f>
        <v>#REF!</v>
      </c>
      <c r="Q29" s="16" t="e">
        <f>'DATA MAKLUMAT MURID'!#REF!</f>
        <v>#REF!</v>
      </c>
      <c r="R29" s="16" t="e">
        <f>'DATA MAKLUMAT MURID'!#REF!</f>
        <v>#REF!</v>
      </c>
      <c r="S29" s="16" t="e">
        <f>'DATA MAKLUMAT MURID'!#REF!</f>
        <v>#REF!</v>
      </c>
      <c r="T29" s="16" t="e">
        <f>'DATA MAKLUMAT MURID'!#REF!</f>
        <v>#REF!</v>
      </c>
      <c r="U29" s="16" t="e">
        <f>'DATA MAKLUMAT MURID'!#REF!</f>
        <v>#REF!</v>
      </c>
      <c r="V29" s="16" t="e">
        <f>'DATA MAKLUMAT MURID'!#REF!</f>
        <v>#REF!</v>
      </c>
      <c r="W29" s="16" t="e">
        <f>'DATA MAKLUMAT MURID'!#REF!</f>
        <v>#REF!</v>
      </c>
      <c r="X29" s="16" t="e">
        <f>'DATA MAKLUMAT MURID'!#REF!</f>
        <v>#REF!</v>
      </c>
      <c r="Y29" s="16" t="e">
        <f>'DATA MAKLUMAT MURID'!#REF!</f>
        <v>#REF!</v>
      </c>
      <c r="Z29" s="16" t="e">
        <f>'DATA MAKLUMAT MURID'!#REF!</f>
        <v>#REF!</v>
      </c>
      <c r="AA29" s="16" t="e">
        <f>'DATA MAKLUMAT MURID'!#REF!</f>
        <v>#REF!</v>
      </c>
      <c r="AB29" s="16" t="e">
        <f>'DATA MAKLUMAT MURID'!#REF!</f>
        <v>#REF!</v>
      </c>
      <c r="AC29" s="16" t="e">
        <f>'DATA MAKLUMAT MURID'!#REF!</f>
        <v>#REF!</v>
      </c>
      <c r="AD29" s="16" t="e">
        <f>'DATA MAKLUMAT MURID'!#REF!</f>
        <v>#REF!</v>
      </c>
      <c r="AE29" s="16" t="e">
        <f t="shared" si="2"/>
        <v>#REF!</v>
      </c>
      <c r="AF29" s="8" t="e">
        <f t="shared" si="3"/>
        <v>#REF!</v>
      </c>
    </row>
    <row r="30" spans="1:32">
      <c r="A30" s="15">
        <v>21</v>
      </c>
      <c r="B30" s="16" t="e">
        <f>'DATA MAKLUMAT MURID'!#REF!</f>
        <v>#REF!</v>
      </c>
      <c r="C30" s="16" t="e">
        <f>'DATA MAKLUMAT MURID'!#REF!</f>
        <v>#REF!</v>
      </c>
      <c r="D30" s="16" t="e">
        <f>'DATA MAKLUMAT MURID'!#REF!</f>
        <v>#REF!</v>
      </c>
      <c r="E30" s="16" t="e">
        <f>'DATA MAKLUMAT MURID'!#REF!</f>
        <v>#REF!</v>
      </c>
      <c r="F30" s="16" t="e">
        <f>'DATA MAKLUMAT MURID'!#REF!</f>
        <v>#REF!</v>
      </c>
      <c r="G30" s="16" t="e">
        <f>'DATA MAKLUMAT MURID'!#REF!</f>
        <v>#REF!</v>
      </c>
      <c r="H30" s="16" t="e">
        <f>'DATA MAKLUMAT MURID'!#REF!</f>
        <v>#REF!</v>
      </c>
      <c r="I30" s="16" t="e">
        <f>'DATA MAKLUMAT MURID'!#REF!</f>
        <v>#REF!</v>
      </c>
      <c r="J30" s="16" t="e">
        <f>'DATA MAKLUMAT MURID'!#REF!</f>
        <v>#REF!</v>
      </c>
      <c r="K30" s="16" t="e">
        <f>'DATA MAKLUMAT MURID'!#REF!</f>
        <v>#REF!</v>
      </c>
      <c r="L30" s="16" t="e">
        <f>'DATA MAKLUMAT MURID'!#REF!</f>
        <v>#REF!</v>
      </c>
      <c r="M30" s="16" t="e">
        <f>'DATA MAKLUMAT MURID'!#REF!</f>
        <v>#REF!</v>
      </c>
      <c r="N30" s="16" t="e">
        <f>'DATA MAKLUMAT MURID'!#REF!</f>
        <v>#REF!</v>
      </c>
      <c r="O30" s="16" t="e">
        <f>'DATA MAKLUMAT MURID'!#REF!</f>
        <v>#REF!</v>
      </c>
      <c r="P30" s="16" t="e">
        <f>'DATA MAKLUMAT MURID'!#REF!</f>
        <v>#REF!</v>
      </c>
      <c r="Q30" s="16" t="e">
        <f>'DATA MAKLUMAT MURID'!#REF!</f>
        <v>#REF!</v>
      </c>
      <c r="R30" s="16" t="e">
        <f>'DATA MAKLUMAT MURID'!#REF!</f>
        <v>#REF!</v>
      </c>
      <c r="S30" s="16" t="e">
        <f>'DATA MAKLUMAT MURID'!#REF!</f>
        <v>#REF!</v>
      </c>
      <c r="T30" s="16" t="e">
        <f>'DATA MAKLUMAT MURID'!#REF!</f>
        <v>#REF!</v>
      </c>
      <c r="U30" s="16" t="e">
        <f>'DATA MAKLUMAT MURID'!#REF!</f>
        <v>#REF!</v>
      </c>
      <c r="V30" s="16" t="e">
        <f>'DATA MAKLUMAT MURID'!#REF!</f>
        <v>#REF!</v>
      </c>
      <c r="W30" s="16" t="e">
        <f>'DATA MAKLUMAT MURID'!#REF!</f>
        <v>#REF!</v>
      </c>
      <c r="X30" s="16" t="e">
        <f>'DATA MAKLUMAT MURID'!#REF!</f>
        <v>#REF!</v>
      </c>
      <c r="Y30" s="16" t="e">
        <f>'DATA MAKLUMAT MURID'!#REF!</f>
        <v>#REF!</v>
      </c>
      <c r="Z30" s="16" t="e">
        <f>'DATA MAKLUMAT MURID'!#REF!</f>
        <v>#REF!</v>
      </c>
      <c r="AA30" s="16" t="e">
        <f>'DATA MAKLUMAT MURID'!#REF!</f>
        <v>#REF!</v>
      </c>
      <c r="AB30" s="16" t="e">
        <f>'DATA MAKLUMAT MURID'!#REF!</f>
        <v>#REF!</v>
      </c>
      <c r="AC30" s="16" t="e">
        <f>'DATA MAKLUMAT MURID'!#REF!</f>
        <v>#REF!</v>
      </c>
      <c r="AD30" s="16" t="e">
        <f>'DATA MAKLUMAT MURID'!#REF!</f>
        <v>#REF!</v>
      </c>
      <c r="AE30" s="16" t="e">
        <f t="shared" si="2"/>
        <v>#REF!</v>
      </c>
      <c r="AF30" s="8" t="e">
        <f t="shared" si="3"/>
        <v>#REF!</v>
      </c>
    </row>
    <row r="31" spans="1:32">
      <c r="A31" s="15">
        <v>22</v>
      </c>
      <c r="B31" s="16" t="e">
        <f>'DATA MAKLUMAT MURID'!#REF!</f>
        <v>#REF!</v>
      </c>
      <c r="C31" s="16" t="e">
        <f>'DATA MAKLUMAT MURID'!#REF!</f>
        <v>#REF!</v>
      </c>
      <c r="D31" s="16" t="e">
        <f>'DATA MAKLUMAT MURID'!#REF!</f>
        <v>#REF!</v>
      </c>
      <c r="E31" s="16" t="e">
        <f>'DATA MAKLUMAT MURID'!#REF!</f>
        <v>#REF!</v>
      </c>
      <c r="F31" s="16" t="e">
        <f>'DATA MAKLUMAT MURID'!#REF!</f>
        <v>#REF!</v>
      </c>
      <c r="G31" s="16" t="e">
        <f>'DATA MAKLUMAT MURID'!#REF!</f>
        <v>#REF!</v>
      </c>
      <c r="H31" s="16" t="e">
        <f>'DATA MAKLUMAT MURID'!#REF!</f>
        <v>#REF!</v>
      </c>
      <c r="I31" s="16" t="e">
        <f>'DATA MAKLUMAT MURID'!#REF!</f>
        <v>#REF!</v>
      </c>
      <c r="J31" s="16" t="e">
        <f>'DATA MAKLUMAT MURID'!#REF!</f>
        <v>#REF!</v>
      </c>
      <c r="K31" s="16" t="e">
        <f>'DATA MAKLUMAT MURID'!#REF!</f>
        <v>#REF!</v>
      </c>
      <c r="L31" s="16" t="e">
        <f>'DATA MAKLUMAT MURID'!#REF!</f>
        <v>#REF!</v>
      </c>
      <c r="M31" s="16" t="e">
        <f>'DATA MAKLUMAT MURID'!#REF!</f>
        <v>#REF!</v>
      </c>
      <c r="N31" s="16" t="e">
        <f>'DATA MAKLUMAT MURID'!#REF!</f>
        <v>#REF!</v>
      </c>
      <c r="O31" s="16" t="e">
        <f>'DATA MAKLUMAT MURID'!#REF!</f>
        <v>#REF!</v>
      </c>
      <c r="P31" s="16" t="e">
        <f>'DATA MAKLUMAT MURID'!#REF!</f>
        <v>#REF!</v>
      </c>
      <c r="Q31" s="16" t="e">
        <f>'DATA MAKLUMAT MURID'!#REF!</f>
        <v>#REF!</v>
      </c>
      <c r="R31" s="16" t="e">
        <f>'DATA MAKLUMAT MURID'!#REF!</f>
        <v>#REF!</v>
      </c>
      <c r="S31" s="16" t="e">
        <f>'DATA MAKLUMAT MURID'!#REF!</f>
        <v>#REF!</v>
      </c>
      <c r="T31" s="16" t="e">
        <f>'DATA MAKLUMAT MURID'!#REF!</f>
        <v>#REF!</v>
      </c>
      <c r="U31" s="16" t="e">
        <f>'DATA MAKLUMAT MURID'!#REF!</f>
        <v>#REF!</v>
      </c>
      <c r="V31" s="16" t="e">
        <f>'DATA MAKLUMAT MURID'!#REF!</f>
        <v>#REF!</v>
      </c>
      <c r="W31" s="16" t="e">
        <f>'DATA MAKLUMAT MURID'!#REF!</f>
        <v>#REF!</v>
      </c>
      <c r="X31" s="16" t="e">
        <f>'DATA MAKLUMAT MURID'!#REF!</f>
        <v>#REF!</v>
      </c>
      <c r="Y31" s="16" t="e">
        <f>'DATA MAKLUMAT MURID'!#REF!</f>
        <v>#REF!</v>
      </c>
      <c r="Z31" s="16" t="e">
        <f>'DATA MAKLUMAT MURID'!#REF!</f>
        <v>#REF!</v>
      </c>
      <c r="AA31" s="16" t="e">
        <f>'DATA MAKLUMAT MURID'!#REF!</f>
        <v>#REF!</v>
      </c>
      <c r="AB31" s="16" t="e">
        <f>'DATA MAKLUMAT MURID'!#REF!</f>
        <v>#REF!</v>
      </c>
      <c r="AC31" s="16" t="e">
        <f>'DATA MAKLUMAT MURID'!#REF!</f>
        <v>#REF!</v>
      </c>
      <c r="AD31" s="16" t="e">
        <f>'DATA MAKLUMAT MURID'!#REF!</f>
        <v>#REF!</v>
      </c>
      <c r="AE31" s="16" t="e">
        <f t="shared" si="2"/>
        <v>#REF!</v>
      </c>
      <c r="AF31" s="8" t="e">
        <f t="shared" si="3"/>
        <v>#REF!</v>
      </c>
    </row>
    <row r="32" spans="1:32">
      <c r="A32" s="15">
        <v>23</v>
      </c>
      <c r="B32" s="16" t="e">
        <f>'DATA MAKLUMAT MURID'!#REF!</f>
        <v>#REF!</v>
      </c>
      <c r="C32" s="16" t="e">
        <f>'DATA MAKLUMAT MURID'!#REF!</f>
        <v>#REF!</v>
      </c>
      <c r="D32" s="16" t="e">
        <f>'DATA MAKLUMAT MURID'!#REF!</f>
        <v>#REF!</v>
      </c>
      <c r="E32" s="16" t="e">
        <f>'DATA MAKLUMAT MURID'!#REF!</f>
        <v>#REF!</v>
      </c>
      <c r="F32" s="16" t="e">
        <f>'DATA MAKLUMAT MURID'!#REF!</f>
        <v>#REF!</v>
      </c>
      <c r="G32" s="16" t="e">
        <f>'DATA MAKLUMAT MURID'!#REF!</f>
        <v>#REF!</v>
      </c>
      <c r="H32" s="16" t="e">
        <f>'DATA MAKLUMAT MURID'!#REF!</f>
        <v>#REF!</v>
      </c>
      <c r="I32" s="16" t="e">
        <f>'DATA MAKLUMAT MURID'!#REF!</f>
        <v>#REF!</v>
      </c>
      <c r="J32" s="16" t="e">
        <f>'DATA MAKLUMAT MURID'!#REF!</f>
        <v>#REF!</v>
      </c>
      <c r="K32" s="16" t="e">
        <f>'DATA MAKLUMAT MURID'!#REF!</f>
        <v>#REF!</v>
      </c>
      <c r="L32" s="16" t="e">
        <f>'DATA MAKLUMAT MURID'!#REF!</f>
        <v>#REF!</v>
      </c>
      <c r="M32" s="16" t="e">
        <f>'DATA MAKLUMAT MURID'!#REF!</f>
        <v>#REF!</v>
      </c>
      <c r="N32" s="16" t="e">
        <f>'DATA MAKLUMAT MURID'!#REF!</f>
        <v>#REF!</v>
      </c>
      <c r="O32" s="16" t="e">
        <f>'DATA MAKLUMAT MURID'!#REF!</f>
        <v>#REF!</v>
      </c>
      <c r="P32" s="16" t="e">
        <f>'DATA MAKLUMAT MURID'!#REF!</f>
        <v>#REF!</v>
      </c>
      <c r="Q32" s="16" t="e">
        <f>'DATA MAKLUMAT MURID'!#REF!</f>
        <v>#REF!</v>
      </c>
      <c r="R32" s="16" t="e">
        <f>'DATA MAKLUMAT MURID'!#REF!</f>
        <v>#REF!</v>
      </c>
      <c r="S32" s="16" t="e">
        <f>'DATA MAKLUMAT MURID'!#REF!</f>
        <v>#REF!</v>
      </c>
      <c r="T32" s="16" t="e">
        <f>'DATA MAKLUMAT MURID'!#REF!</f>
        <v>#REF!</v>
      </c>
      <c r="U32" s="16" t="e">
        <f>'DATA MAKLUMAT MURID'!#REF!</f>
        <v>#REF!</v>
      </c>
      <c r="V32" s="16" t="e">
        <f>'DATA MAKLUMAT MURID'!#REF!</f>
        <v>#REF!</v>
      </c>
      <c r="W32" s="16" t="e">
        <f>'DATA MAKLUMAT MURID'!#REF!</f>
        <v>#REF!</v>
      </c>
      <c r="X32" s="16" t="e">
        <f>'DATA MAKLUMAT MURID'!#REF!</f>
        <v>#REF!</v>
      </c>
      <c r="Y32" s="16" t="e">
        <f>'DATA MAKLUMAT MURID'!#REF!</f>
        <v>#REF!</v>
      </c>
      <c r="Z32" s="16" t="e">
        <f>'DATA MAKLUMAT MURID'!#REF!</f>
        <v>#REF!</v>
      </c>
      <c r="AA32" s="16" t="e">
        <f>'DATA MAKLUMAT MURID'!#REF!</f>
        <v>#REF!</v>
      </c>
      <c r="AB32" s="16" t="e">
        <f>'DATA MAKLUMAT MURID'!#REF!</f>
        <v>#REF!</v>
      </c>
      <c r="AC32" s="16" t="e">
        <f>'DATA MAKLUMAT MURID'!#REF!</f>
        <v>#REF!</v>
      </c>
      <c r="AD32" s="16" t="e">
        <f>'DATA MAKLUMAT MURID'!#REF!</f>
        <v>#REF!</v>
      </c>
      <c r="AE32" s="16" t="e">
        <f t="shared" si="2"/>
        <v>#REF!</v>
      </c>
      <c r="AF32" s="8" t="e">
        <f t="shared" si="3"/>
        <v>#REF!</v>
      </c>
    </row>
    <row r="33" spans="1:32">
      <c r="A33" s="15">
        <v>24</v>
      </c>
      <c r="B33" s="16" t="e">
        <f>'DATA MAKLUMAT MURID'!#REF!</f>
        <v>#REF!</v>
      </c>
      <c r="C33" s="16" t="e">
        <f>'DATA MAKLUMAT MURID'!#REF!</f>
        <v>#REF!</v>
      </c>
      <c r="D33" s="16" t="e">
        <f>'DATA MAKLUMAT MURID'!#REF!</f>
        <v>#REF!</v>
      </c>
      <c r="E33" s="16" t="e">
        <f>'DATA MAKLUMAT MURID'!#REF!</f>
        <v>#REF!</v>
      </c>
      <c r="F33" s="16" t="e">
        <f>'DATA MAKLUMAT MURID'!#REF!</f>
        <v>#REF!</v>
      </c>
      <c r="G33" s="16" t="e">
        <f>'DATA MAKLUMAT MURID'!#REF!</f>
        <v>#REF!</v>
      </c>
      <c r="H33" s="16" t="e">
        <f>'DATA MAKLUMAT MURID'!#REF!</f>
        <v>#REF!</v>
      </c>
      <c r="I33" s="16" t="e">
        <f>'DATA MAKLUMAT MURID'!#REF!</f>
        <v>#REF!</v>
      </c>
      <c r="J33" s="16" t="e">
        <f>'DATA MAKLUMAT MURID'!#REF!</f>
        <v>#REF!</v>
      </c>
      <c r="K33" s="16" t="e">
        <f>'DATA MAKLUMAT MURID'!#REF!</f>
        <v>#REF!</v>
      </c>
      <c r="L33" s="16" t="e">
        <f>'DATA MAKLUMAT MURID'!#REF!</f>
        <v>#REF!</v>
      </c>
      <c r="M33" s="16" t="e">
        <f>'DATA MAKLUMAT MURID'!#REF!</f>
        <v>#REF!</v>
      </c>
      <c r="N33" s="16" t="e">
        <f>'DATA MAKLUMAT MURID'!#REF!</f>
        <v>#REF!</v>
      </c>
      <c r="O33" s="16" t="e">
        <f>'DATA MAKLUMAT MURID'!#REF!</f>
        <v>#REF!</v>
      </c>
      <c r="P33" s="16" t="e">
        <f>'DATA MAKLUMAT MURID'!#REF!</f>
        <v>#REF!</v>
      </c>
      <c r="Q33" s="16" t="e">
        <f>'DATA MAKLUMAT MURID'!#REF!</f>
        <v>#REF!</v>
      </c>
      <c r="R33" s="16" t="e">
        <f>'DATA MAKLUMAT MURID'!#REF!</f>
        <v>#REF!</v>
      </c>
      <c r="S33" s="16" t="e">
        <f>'DATA MAKLUMAT MURID'!#REF!</f>
        <v>#REF!</v>
      </c>
      <c r="T33" s="16" t="e">
        <f>'DATA MAKLUMAT MURID'!#REF!</f>
        <v>#REF!</v>
      </c>
      <c r="U33" s="16" t="e">
        <f>'DATA MAKLUMAT MURID'!#REF!</f>
        <v>#REF!</v>
      </c>
      <c r="V33" s="16" t="e">
        <f>'DATA MAKLUMAT MURID'!#REF!</f>
        <v>#REF!</v>
      </c>
      <c r="W33" s="16" t="e">
        <f>'DATA MAKLUMAT MURID'!#REF!</f>
        <v>#REF!</v>
      </c>
      <c r="X33" s="16" t="e">
        <f>'DATA MAKLUMAT MURID'!#REF!</f>
        <v>#REF!</v>
      </c>
      <c r="Y33" s="16" t="e">
        <f>'DATA MAKLUMAT MURID'!#REF!</f>
        <v>#REF!</v>
      </c>
      <c r="Z33" s="16" t="e">
        <f>'DATA MAKLUMAT MURID'!#REF!</f>
        <v>#REF!</v>
      </c>
      <c r="AA33" s="16" t="e">
        <f>'DATA MAKLUMAT MURID'!#REF!</f>
        <v>#REF!</v>
      </c>
      <c r="AB33" s="16" t="e">
        <f>'DATA MAKLUMAT MURID'!#REF!</f>
        <v>#REF!</v>
      </c>
      <c r="AC33" s="16" t="e">
        <f>'DATA MAKLUMAT MURID'!#REF!</f>
        <v>#REF!</v>
      </c>
      <c r="AD33" s="16" t="e">
        <f>'DATA MAKLUMAT MURID'!#REF!</f>
        <v>#REF!</v>
      </c>
      <c r="AE33" s="16" t="e">
        <f t="shared" si="2"/>
        <v>#REF!</v>
      </c>
      <c r="AF33" s="8" t="e">
        <f t="shared" si="3"/>
        <v>#REF!</v>
      </c>
    </row>
    <row r="34" spans="1:32">
      <c r="A34" s="15">
        <v>25</v>
      </c>
      <c r="B34" s="16" t="e">
        <f>'DATA MAKLUMAT MURID'!#REF!</f>
        <v>#REF!</v>
      </c>
      <c r="C34" s="16" t="e">
        <f>'DATA MAKLUMAT MURID'!#REF!</f>
        <v>#REF!</v>
      </c>
      <c r="D34" s="16" t="e">
        <f>'DATA MAKLUMAT MURID'!#REF!</f>
        <v>#REF!</v>
      </c>
      <c r="E34" s="16" t="e">
        <f>'DATA MAKLUMAT MURID'!#REF!</f>
        <v>#REF!</v>
      </c>
      <c r="F34" s="16" t="e">
        <f>'DATA MAKLUMAT MURID'!#REF!</f>
        <v>#REF!</v>
      </c>
      <c r="G34" s="16" t="e">
        <f>'DATA MAKLUMAT MURID'!#REF!</f>
        <v>#REF!</v>
      </c>
      <c r="H34" s="16" t="e">
        <f>'DATA MAKLUMAT MURID'!#REF!</f>
        <v>#REF!</v>
      </c>
      <c r="I34" s="16" t="e">
        <f>'DATA MAKLUMAT MURID'!#REF!</f>
        <v>#REF!</v>
      </c>
      <c r="J34" s="16" t="e">
        <f>'DATA MAKLUMAT MURID'!#REF!</f>
        <v>#REF!</v>
      </c>
      <c r="K34" s="16" t="e">
        <f>'DATA MAKLUMAT MURID'!#REF!</f>
        <v>#REF!</v>
      </c>
      <c r="L34" s="16" t="e">
        <f>'DATA MAKLUMAT MURID'!#REF!</f>
        <v>#REF!</v>
      </c>
      <c r="M34" s="16" t="e">
        <f>'DATA MAKLUMAT MURID'!#REF!</f>
        <v>#REF!</v>
      </c>
      <c r="N34" s="16" t="e">
        <f>'DATA MAKLUMAT MURID'!#REF!</f>
        <v>#REF!</v>
      </c>
      <c r="O34" s="16" t="e">
        <f>'DATA MAKLUMAT MURID'!#REF!</f>
        <v>#REF!</v>
      </c>
      <c r="P34" s="16" t="e">
        <f>'DATA MAKLUMAT MURID'!#REF!</f>
        <v>#REF!</v>
      </c>
      <c r="Q34" s="16" t="e">
        <f>'DATA MAKLUMAT MURID'!#REF!</f>
        <v>#REF!</v>
      </c>
      <c r="R34" s="16" t="e">
        <f>'DATA MAKLUMAT MURID'!#REF!</f>
        <v>#REF!</v>
      </c>
      <c r="S34" s="16" t="e">
        <f>'DATA MAKLUMAT MURID'!#REF!</f>
        <v>#REF!</v>
      </c>
      <c r="T34" s="16" t="e">
        <f>'DATA MAKLUMAT MURID'!#REF!</f>
        <v>#REF!</v>
      </c>
      <c r="U34" s="16" t="e">
        <f>'DATA MAKLUMAT MURID'!#REF!</f>
        <v>#REF!</v>
      </c>
      <c r="V34" s="16" t="e">
        <f>'DATA MAKLUMAT MURID'!#REF!</f>
        <v>#REF!</v>
      </c>
      <c r="W34" s="16" t="e">
        <f>'DATA MAKLUMAT MURID'!#REF!</f>
        <v>#REF!</v>
      </c>
      <c r="X34" s="16" t="e">
        <f>'DATA MAKLUMAT MURID'!#REF!</f>
        <v>#REF!</v>
      </c>
      <c r="Y34" s="16" t="e">
        <f>'DATA MAKLUMAT MURID'!#REF!</f>
        <v>#REF!</v>
      </c>
      <c r="Z34" s="16" t="e">
        <f>'DATA MAKLUMAT MURID'!#REF!</f>
        <v>#REF!</v>
      </c>
      <c r="AA34" s="16" t="e">
        <f>'DATA MAKLUMAT MURID'!#REF!</f>
        <v>#REF!</v>
      </c>
      <c r="AB34" s="16" t="e">
        <f>'DATA MAKLUMAT MURID'!#REF!</f>
        <v>#REF!</v>
      </c>
      <c r="AC34" s="16" t="e">
        <f>'DATA MAKLUMAT MURID'!#REF!</f>
        <v>#REF!</v>
      </c>
      <c r="AD34" s="16" t="e">
        <f>'DATA MAKLUMAT MURID'!#REF!</f>
        <v>#REF!</v>
      </c>
      <c r="AE34" s="16" t="e">
        <f t="shared" si="2"/>
        <v>#REF!</v>
      </c>
      <c r="AF34" s="8" t="e">
        <f t="shared" si="3"/>
        <v>#REF!</v>
      </c>
    </row>
    <row r="35" spans="1:32">
      <c r="A35" s="15">
        <v>26</v>
      </c>
      <c r="B35" s="16" t="e">
        <f>'DATA MAKLUMAT MURID'!#REF!</f>
        <v>#REF!</v>
      </c>
      <c r="C35" s="16" t="e">
        <f>'DATA MAKLUMAT MURID'!#REF!</f>
        <v>#REF!</v>
      </c>
      <c r="D35" s="16" t="e">
        <f>'DATA MAKLUMAT MURID'!#REF!</f>
        <v>#REF!</v>
      </c>
      <c r="E35" s="16" t="e">
        <f>'DATA MAKLUMAT MURID'!#REF!</f>
        <v>#REF!</v>
      </c>
      <c r="F35" s="16" t="e">
        <f>'DATA MAKLUMAT MURID'!#REF!</f>
        <v>#REF!</v>
      </c>
      <c r="G35" s="16" t="e">
        <f>'DATA MAKLUMAT MURID'!#REF!</f>
        <v>#REF!</v>
      </c>
      <c r="H35" s="16" t="e">
        <f>'DATA MAKLUMAT MURID'!#REF!</f>
        <v>#REF!</v>
      </c>
      <c r="I35" s="16" t="e">
        <f>'DATA MAKLUMAT MURID'!#REF!</f>
        <v>#REF!</v>
      </c>
      <c r="J35" s="16" t="e">
        <f>'DATA MAKLUMAT MURID'!#REF!</f>
        <v>#REF!</v>
      </c>
      <c r="K35" s="16" t="e">
        <f>'DATA MAKLUMAT MURID'!#REF!</f>
        <v>#REF!</v>
      </c>
      <c r="L35" s="16" t="e">
        <f>'DATA MAKLUMAT MURID'!#REF!</f>
        <v>#REF!</v>
      </c>
      <c r="M35" s="16" t="e">
        <f>'DATA MAKLUMAT MURID'!#REF!</f>
        <v>#REF!</v>
      </c>
      <c r="N35" s="16" t="e">
        <f>'DATA MAKLUMAT MURID'!#REF!</f>
        <v>#REF!</v>
      </c>
      <c r="O35" s="16" t="e">
        <f>'DATA MAKLUMAT MURID'!#REF!</f>
        <v>#REF!</v>
      </c>
      <c r="P35" s="16" t="e">
        <f>'DATA MAKLUMAT MURID'!#REF!</f>
        <v>#REF!</v>
      </c>
      <c r="Q35" s="16" t="e">
        <f>'DATA MAKLUMAT MURID'!#REF!</f>
        <v>#REF!</v>
      </c>
      <c r="R35" s="16" t="e">
        <f>'DATA MAKLUMAT MURID'!#REF!</f>
        <v>#REF!</v>
      </c>
      <c r="S35" s="16" t="e">
        <f>'DATA MAKLUMAT MURID'!#REF!</f>
        <v>#REF!</v>
      </c>
      <c r="T35" s="16" t="e">
        <f>'DATA MAKLUMAT MURID'!#REF!</f>
        <v>#REF!</v>
      </c>
      <c r="U35" s="16" t="e">
        <f>'DATA MAKLUMAT MURID'!#REF!</f>
        <v>#REF!</v>
      </c>
      <c r="V35" s="16" t="e">
        <f>'DATA MAKLUMAT MURID'!#REF!</f>
        <v>#REF!</v>
      </c>
      <c r="W35" s="16" t="e">
        <f>'DATA MAKLUMAT MURID'!#REF!</f>
        <v>#REF!</v>
      </c>
      <c r="X35" s="16" t="e">
        <f>'DATA MAKLUMAT MURID'!#REF!</f>
        <v>#REF!</v>
      </c>
      <c r="Y35" s="16" t="e">
        <f>'DATA MAKLUMAT MURID'!#REF!</f>
        <v>#REF!</v>
      </c>
      <c r="Z35" s="16" t="e">
        <f>'DATA MAKLUMAT MURID'!#REF!</f>
        <v>#REF!</v>
      </c>
      <c r="AA35" s="16" t="e">
        <f>'DATA MAKLUMAT MURID'!#REF!</f>
        <v>#REF!</v>
      </c>
      <c r="AB35" s="16" t="e">
        <f>'DATA MAKLUMAT MURID'!#REF!</f>
        <v>#REF!</v>
      </c>
      <c r="AC35" s="16" t="e">
        <f>'DATA MAKLUMAT MURID'!#REF!</f>
        <v>#REF!</v>
      </c>
      <c r="AD35" s="16" t="e">
        <f>'DATA MAKLUMAT MURID'!#REF!</f>
        <v>#REF!</v>
      </c>
      <c r="AE35" s="16" t="e">
        <f t="shared" si="2"/>
        <v>#REF!</v>
      </c>
      <c r="AF35" s="8" t="e">
        <f t="shared" si="3"/>
        <v>#REF!</v>
      </c>
    </row>
    <row r="36" spans="1:32">
      <c r="A36" s="15">
        <v>27</v>
      </c>
      <c r="B36" s="16" t="e">
        <f>'DATA MAKLUMAT MURID'!#REF!</f>
        <v>#REF!</v>
      </c>
      <c r="C36" s="16" t="e">
        <f>'DATA MAKLUMAT MURID'!#REF!</f>
        <v>#REF!</v>
      </c>
      <c r="D36" s="16" t="e">
        <f>'DATA MAKLUMAT MURID'!#REF!</f>
        <v>#REF!</v>
      </c>
      <c r="E36" s="16" t="e">
        <f>'DATA MAKLUMAT MURID'!#REF!</f>
        <v>#REF!</v>
      </c>
      <c r="F36" s="16" t="e">
        <f>'DATA MAKLUMAT MURID'!#REF!</f>
        <v>#REF!</v>
      </c>
      <c r="G36" s="16" t="e">
        <f>'DATA MAKLUMAT MURID'!#REF!</f>
        <v>#REF!</v>
      </c>
      <c r="H36" s="16" t="e">
        <f>'DATA MAKLUMAT MURID'!#REF!</f>
        <v>#REF!</v>
      </c>
      <c r="I36" s="16" t="e">
        <f>'DATA MAKLUMAT MURID'!#REF!</f>
        <v>#REF!</v>
      </c>
      <c r="J36" s="16" t="e">
        <f>'DATA MAKLUMAT MURID'!#REF!</f>
        <v>#REF!</v>
      </c>
      <c r="K36" s="16" t="e">
        <f>'DATA MAKLUMAT MURID'!#REF!</f>
        <v>#REF!</v>
      </c>
      <c r="L36" s="16" t="e">
        <f>'DATA MAKLUMAT MURID'!#REF!</f>
        <v>#REF!</v>
      </c>
      <c r="M36" s="16" t="e">
        <f>'DATA MAKLUMAT MURID'!#REF!</f>
        <v>#REF!</v>
      </c>
      <c r="N36" s="16" t="e">
        <f>'DATA MAKLUMAT MURID'!#REF!</f>
        <v>#REF!</v>
      </c>
      <c r="O36" s="16" t="e">
        <f>'DATA MAKLUMAT MURID'!#REF!</f>
        <v>#REF!</v>
      </c>
      <c r="P36" s="16" t="e">
        <f>'DATA MAKLUMAT MURID'!#REF!</f>
        <v>#REF!</v>
      </c>
      <c r="Q36" s="16" t="e">
        <f>'DATA MAKLUMAT MURID'!#REF!</f>
        <v>#REF!</v>
      </c>
      <c r="R36" s="16" t="e">
        <f>'DATA MAKLUMAT MURID'!#REF!</f>
        <v>#REF!</v>
      </c>
      <c r="S36" s="16" t="e">
        <f>'DATA MAKLUMAT MURID'!#REF!</f>
        <v>#REF!</v>
      </c>
      <c r="T36" s="16" t="e">
        <f>'DATA MAKLUMAT MURID'!#REF!</f>
        <v>#REF!</v>
      </c>
      <c r="U36" s="16" t="e">
        <f>'DATA MAKLUMAT MURID'!#REF!</f>
        <v>#REF!</v>
      </c>
      <c r="V36" s="16" t="e">
        <f>'DATA MAKLUMAT MURID'!#REF!</f>
        <v>#REF!</v>
      </c>
      <c r="W36" s="16" t="e">
        <f>'DATA MAKLUMAT MURID'!#REF!</f>
        <v>#REF!</v>
      </c>
      <c r="X36" s="16" t="e">
        <f>'DATA MAKLUMAT MURID'!#REF!</f>
        <v>#REF!</v>
      </c>
      <c r="Y36" s="16" t="e">
        <f>'DATA MAKLUMAT MURID'!#REF!</f>
        <v>#REF!</v>
      </c>
      <c r="Z36" s="16" t="e">
        <f>'DATA MAKLUMAT MURID'!#REF!</f>
        <v>#REF!</v>
      </c>
      <c r="AA36" s="16" t="e">
        <f>'DATA MAKLUMAT MURID'!#REF!</f>
        <v>#REF!</v>
      </c>
      <c r="AB36" s="16" t="e">
        <f>'DATA MAKLUMAT MURID'!#REF!</f>
        <v>#REF!</v>
      </c>
      <c r="AC36" s="16" t="e">
        <f>'DATA MAKLUMAT MURID'!#REF!</f>
        <v>#REF!</v>
      </c>
      <c r="AD36" s="16" t="e">
        <f>'DATA MAKLUMAT MURID'!#REF!</f>
        <v>#REF!</v>
      </c>
      <c r="AE36" s="16" t="e">
        <f t="shared" si="2"/>
        <v>#REF!</v>
      </c>
      <c r="AF36" s="8" t="e">
        <f t="shared" si="3"/>
        <v>#REF!</v>
      </c>
    </row>
    <row r="37" spans="1:32">
      <c r="A37" s="15">
        <v>28</v>
      </c>
      <c r="B37" s="16" t="e">
        <f>'DATA MAKLUMAT MURID'!#REF!</f>
        <v>#REF!</v>
      </c>
      <c r="C37" s="16" t="e">
        <f>'DATA MAKLUMAT MURID'!#REF!</f>
        <v>#REF!</v>
      </c>
      <c r="D37" s="16" t="e">
        <f>'DATA MAKLUMAT MURID'!#REF!</f>
        <v>#REF!</v>
      </c>
      <c r="E37" s="16" t="e">
        <f>'DATA MAKLUMAT MURID'!#REF!</f>
        <v>#REF!</v>
      </c>
      <c r="F37" s="16" t="e">
        <f>'DATA MAKLUMAT MURID'!#REF!</f>
        <v>#REF!</v>
      </c>
      <c r="G37" s="16" t="e">
        <f>'DATA MAKLUMAT MURID'!#REF!</f>
        <v>#REF!</v>
      </c>
      <c r="H37" s="16" t="e">
        <f>'DATA MAKLUMAT MURID'!#REF!</f>
        <v>#REF!</v>
      </c>
      <c r="I37" s="16" t="e">
        <f>'DATA MAKLUMAT MURID'!#REF!</f>
        <v>#REF!</v>
      </c>
      <c r="J37" s="16" t="e">
        <f>'DATA MAKLUMAT MURID'!#REF!</f>
        <v>#REF!</v>
      </c>
      <c r="K37" s="16" t="e">
        <f>'DATA MAKLUMAT MURID'!#REF!</f>
        <v>#REF!</v>
      </c>
      <c r="L37" s="16" t="e">
        <f>'DATA MAKLUMAT MURID'!#REF!</f>
        <v>#REF!</v>
      </c>
      <c r="M37" s="16" t="e">
        <f>'DATA MAKLUMAT MURID'!#REF!</f>
        <v>#REF!</v>
      </c>
      <c r="N37" s="16" t="e">
        <f>'DATA MAKLUMAT MURID'!#REF!</f>
        <v>#REF!</v>
      </c>
      <c r="O37" s="16" t="e">
        <f>'DATA MAKLUMAT MURID'!#REF!</f>
        <v>#REF!</v>
      </c>
      <c r="P37" s="16" t="e">
        <f>'DATA MAKLUMAT MURID'!#REF!</f>
        <v>#REF!</v>
      </c>
      <c r="Q37" s="16" t="e">
        <f>'DATA MAKLUMAT MURID'!#REF!</f>
        <v>#REF!</v>
      </c>
      <c r="R37" s="16" t="e">
        <f>'DATA MAKLUMAT MURID'!#REF!</f>
        <v>#REF!</v>
      </c>
      <c r="S37" s="16" t="e">
        <f>'DATA MAKLUMAT MURID'!#REF!</f>
        <v>#REF!</v>
      </c>
      <c r="T37" s="16" t="e">
        <f>'DATA MAKLUMAT MURID'!#REF!</f>
        <v>#REF!</v>
      </c>
      <c r="U37" s="16" t="e">
        <f>'DATA MAKLUMAT MURID'!#REF!</f>
        <v>#REF!</v>
      </c>
      <c r="V37" s="16" t="e">
        <f>'DATA MAKLUMAT MURID'!#REF!</f>
        <v>#REF!</v>
      </c>
      <c r="W37" s="16" t="e">
        <f>'DATA MAKLUMAT MURID'!#REF!</f>
        <v>#REF!</v>
      </c>
      <c r="X37" s="16" t="e">
        <f>'DATA MAKLUMAT MURID'!#REF!</f>
        <v>#REF!</v>
      </c>
      <c r="Y37" s="16" t="e">
        <f>'DATA MAKLUMAT MURID'!#REF!</f>
        <v>#REF!</v>
      </c>
      <c r="Z37" s="16" t="e">
        <f>'DATA MAKLUMAT MURID'!#REF!</f>
        <v>#REF!</v>
      </c>
      <c r="AA37" s="16" t="e">
        <f>'DATA MAKLUMAT MURID'!#REF!</f>
        <v>#REF!</v>
      </c>
      <c r="AB37" s="16" t="e">
        <f>'DATA MAKLUMAT MURID'!#REF!</f>
        <v>#REF!</v>
      </c>
      <c r="AC37" s="16" t="e">
        <f>'DATA MAKLUMAT MURID'!#REF!</f>
        <v>#REF!</v>
      </c>
      <c r="AD37" s="16" t="e">
        <f>'DATA MAKLUMAT MURID'!#REF!</f>
        <v>#REF!</v>
      </c>
      <c r="AE37" s="16" t="e">
        <f t="shared" si="2"/>
        <v>#REF!</v>
      </c>
      <c r="AF37" s="8" t="e">
        <f t="shared" si="3"/>
        <v>#REF!</v>
      </c>
    </row>
    <row r="38" spans="1:32">
      <c r="A38" s="15">
        <v>29</v>
      </c>
      <c r="B38" s="16" t="e">
        <f>'DATA MAKLUMAT MURID'!#REF!</f>
        <v>#REF!</v>
      </c>
      <c r="C38" s="16" t="e">
        <f>'DATA MAKLUMAT MURID'!#REF!</f>
        <v>#REF!</v>
      </c>
      <c r="D38" s="16" t="e">
        <f>'DATA MAKLUMAT MURID'!#REF!</f>
        <v>#REF!</v>
      </c>
      <c r="E38" s="16" t="e">
        <f>'DATA MAKLUMAT MURID'!#REF!</f>
        <v>#REF!</v>
      </c>
      <c r="F38" s="16" t="e">
        <f>'DATA MAKLUMAT MURID'!#REF!</f>
        <v>#REF!</v>
      </c>
      <c r="G38" s="16" t="e">
        <f>'DATA MAKLUMAT MURID'!#REF!</f>
        <v>#REF!</v>
      </c>
      <c r="H38" s="16" t="e">
        <f>'DATA MAKLUMAT MURID'!#REF!</f>
        <v>#REF!</v>
      </c>
      <c r="I38" s="16" t="e">
        <f>'DATA MAKLUMAT MURID'!#REF!</f>
        <v>#REF!</v>
      </c>
      <c r="J38" s="16" t="e">
        <f>'DATA MAKLUMAT MURID'!#REF!</f>
        <v>#REF!</v>
      </c>
      <c r="K38" s="16" t="e">
        <f>'DATA MAKLUMAT MURID'!#REF!</f>
        <v>#REF!</v>
      </c>
      <c r="L38" s="16" t="e">
        <f>'DATA MAKLUMAT MURID'!#REF!</f>
        <v>#REF!</v>
      </c>
      <c r="M38" s="16" t="e">
        <f>'DATA MAKLUMAT MURID'!#REF!</f>
        <v>#REF!</v>
      </c>
      <c r="N38" s="16" t="e">
        <f>'DATA MAKLUMAT MURID'!#REF!</f>
        <v>#REF!</v>
      </c>
      <c r="O38" s="16" t="e">
        <f>'DATA MAKLUMAT MURID'!#REF!</f>
        <v>#REF!</v>
      </c>
      <c r="P38" s="16" t="e">
        <f>'DATA MAKLUMAT MURID'!#REF!</f>
        <v>#REF!</v>
      </c>
      <c r="Q38" s="16" t="e">
        <f>'DATA MAKLUMAT MURID'!#REF!</f>
        <v>#REF!</v>
      </c>
      <c r="R38" s="16" t="e">
        <f>'DATA MAKLUMAT MURID'!#REF!</f>
        <v>#REF!</v>
      </c>
      <c r="S38" s="16" t="e">
        <f>'DATA MAKLUMAT MURID'!#REF!</f>
        <v>#REF!</v>
      </c>
      <c r="T38" s="16" t="e">
        <f>'DATA MAKLUMAT MURID'!#REF!</f>
        <v>#REF!</v>
      </c>
      <c r="U38" s="16" t="e">
        <f>'DATA MAKLUMAT MURID'!#REF!</f>
        <v>#REF!</v>
      </c>
      <c r="V38" s="16" t="e">
        <f>'DATA MAKLUMAT MURID'!#REF!</f>
        <v>#REF!</v>
      </c>
      <c r="W38" s="16" t="e">
        <f>'DATA MAKLUMAT MURID'!#REF!</f>
        <v>#REF!</v>
      </c>
      <c r="X38" s="16" t="e">
        <f>'DATA MAKLUMAT MURID'!#REF!</f>
        <v>#REF!</v>
      </c>
      <c r="Y38" s="16" t="e">
        <f>'DATA MAKLUMAT MURID'!#REF!</f>
        <v>#REF!</v>
      </c>
      <c r="Z38" s="16" t="e">
        <f>'DATA MAKLUMAT MURID'!#REF!</f>
        <v>#REF!</v>
      </c>
      <c r="AA38" s="16" t="e">
        <f>'DATA MAKLUMAT MURID'!#REF!</f>
        <v>#REF!</v>
      </c>
      <c r="AB38" s="16" t="e">
        <f>'DATA MAKLUMAT MURID'!#REF!</f>
        <v>#REF!</v>
      </c>
      <c r="AC38" s="16" t="e">
        <f>'DATA MAKLUMAT MURID'!#REF!</f>
        <v>#REF!</v>
      </c>
      <c r="AD38" s="16" t="e">
        <f>'DATA MAKLUMAT MURID'!#REF!</f>
        <v>#REF!</v>
      </c>
      <c r="AE38" s="16" t="e">
        <f t="shared" si="2"/>
        <v>#REF!</v>
      </c>
      <c r="AF38" s="8" t="e">
        <f t="shared" si="3"/>
        <v>#REF!</v>
      </c>
    </row>
    <row r="39" spans="1:32">
      <c r="A39" s="15">
        <v>30</v>
      </c>
      <c r="B39" s="16" t="e">
        <f>'DATA MAKLUMAT MURID'!#REF!</f>
        <v>#REF!</v>
      </c>
      <c r="C39" s="16" t="e">
        <f>'DATA MAKLUMAT MURID'!#REF!</f>
        <v>#REF!</v>
      </c>
      <c r="D39" s="16" t="e">
        <f>'DATA MAKLUMAT MURID'!#REF!</f>
        <v>#REF!</v>
      </c>
      <c r="E39" s="16" t="e">
        <f>'DATA MAKLUMAT MURID'!#REF!</f>
        <v>#REF!</v>
      </c>
      <c r="F39" s="16" t="e">
        <f>'DATA MAKLUMAT MURID'!#REF!</f>
        <v>#REF!</v>
      </c>
      <c r="G39" s="16" t="e">
        <f>'DATA MAKLUMAT MURID'!#REF!</f>
        <v>#REF!</v>
      </c>
      <c r="H39" s="16" t="e">
        <f>'DATA MAKLUMAT MURID'!#REF!</f>
        <v>#REF!</v>
      </c>
      <c r="I39" s="16" t="e">
        <f>'DATA MAKLUMAT MURID'!#REF!</f>
        <v>#REF!</v>
      </c>
      <c r="J39" s="16" t="e">
        <f>'DATA MAKLUMAT MURID'!#REF!</f>
        <v>#REF!</v>
      </c>
      <c r="K39" s="16" t="e">
        <f>'DATA MAKLUMAT MURID'!#REF!</f>
        <v>#REF!</v>
      </c>
      <c r="L39" s="16" t="e">
        <f>'DATA MAKLUMAT MURID'!#REF!</f>
        <v>#REF!</v>
      </c>
      <c r="M39" s="16" t="e">
        <f>'DATA MAKLUMAT MURID'!#REF!</f>
        <v>#REF!</v>
      </c>
      <c r="N39" s="16" t="e">
        <f>'DATA MAKLUMAT MURID'!#REF!</f>
        <v>#REF!</v>
      </c>
      <c r="O39" s="16" t="e">
        <f>'DATA MAKLUMAT MURID'!#REF!</f>
        <v>#REF!</v>
      </c>
      <c r="P39" s="16" t="e">
        <f>'DATA MAKLUMAT MURID'!#REF!</f>
        <v>#REF!</v>
      </c>
      <c r="Q39" s="16" t="e">
        <f>'DATA MAKLUMAT MURID'!#REF!</f>
        <v>#REF!</v>
      </c>
      <c r="R39" s="16" t="e">
        <f>'DATA MAKLUMAT MURID'!#REF!</f>
        <v>#REF!</v>
      </c>
      <c r="S39" s="16" t="e">
        <f>'DATA MAKLUMAT MURID'!#REF!</f>
        <v>#REF!</v>
      </c>
      <c r="T39" s="16" t="e">
        <f>'DATA MAKLUMAT MURID'!#REF!</f>
        <v>#REF!</v>
      </c>
      <c r="U39" s="16" t="e">
        <f>'DATA MAKLUMAT MURID'!#REF!</f>
        <v>#REF!</v>
      </c>
      <c r="V39" s="16" t="e">
        <f>'DATA MAKLUMAT MURID'!#REF!</f>
        <v>#REF!</v>
      </c>
      <c r="W39" s="16" t="e">
        <f>'DATA MAKLUMAT MURID'!#REF!</f>
        <v>#REF!</v>
      </c>
      <c r="X39" s="16" t="e">
        <f>'DATA MAKLUMAT MURID'!#REF!</f>
        <v>#REF!</v>
      </c>
      <c r="Y39" s="16" t="e">
        <f>'DATA MAKLUMAT MURID'!#REF!</f>
        <v>#REF!</v>
      </c>
      <c r="Z39" s="16" t="e">
        <f>'DATA MAKLUMAT MURID'!#REF!</f>
        <v>#REF!</v>
      </c>
      <c r="AA39" s="16" t="e">
        <f>'DATA MAKLUMAT MURID'!#REF!</f>
        <v>#REF!</v>
      </c>
      <c r="AB39" s="16" t="e">
        <f>'DATA MAKLUMAT MURID'!#REF!</f>
        <v>#REF!</v>
      </c>
      <c r="AC39" s="16" t="e">
        <f>'DATA MAKLUMAT MURID'!#REF!</f>
        <v>#REF!</v>
      </c>
      <c r="AD39" s="16" t="e">
        <f>'DATA MAKLUMAT MURID'!#REF!</f>
        <v>#REF!</v>
      </c>
      <c r="AE39" s="16" t="e">
        <f t="shared" si="2"/>
        <v>#REF!</v>
      </c>
      <c r="AF39" s="8" t="e">
        <f t="shared" si="3"/>
        <v>#REF!</v>
      </c>
    </row>
    <row r="40" spans="1:32">
      <c r="A40" s="15">
        <v>31</v>
      </c>
      <c r="B40" s="16" t="e">
        <f>'DATA MAKLUMAT MURID'!#REF!</f>
        <v>#REF!</v>
      </c>
      <c r="C40" s="16" t="e">
        <f>'DATA MAKLUMAT MURID'!#REF!</f>
        <v>#REF!</v>
      </c>
      <c r="D40" s="16" t="e">
        <f>'DATA MAKLUMAT MURID'!#REF!</f>
        <v>#REF!</v>
      </c>
      <c r="E40" s="16" t="e">
        <f>'DATA MAKLUMAT MURID'!#REF!</f>
        <v>#REF!</v>
      </c>
      <c r="F40" s="16" t="e">
        <f>'DATA MAKLUMAT MURID'!#REF!</f>
        <v>#REF!</v>
      </c>
      <c r="G40" s="16" t="e">
        <f>'DATA MAKLUMAT MURID'!#REF!</f>
        <v>#REF!</v>
      </c>
      <c r="H40" s="16" t="e">
        <f>'DATA MAKLUMAT MURID'!#REF!</f>
        <v>#REF!</v>
      </c>
      <c r="I40" s="16" t="e">
        <f>'DATA MAKLUMAT MURID'!#REF!</f>
        <v>#REF!</v>
      </c>
      <c r="J40" s="16" t="e">
        <f>'DATA MAKLUMAT MURID'!#REF!</f>
        <v>#REF!</v>
      </c>
      <c r="K40" s="16" t="e">
        <f>'DATA MAKLUMAT MURID'!#REF!</f>
        <v>#REF!</v>
      </c>
      <c r="L40" s="16" t="e">
        <f>'DATA MAKLUMAT MURID'!#REF!</f>
        <v>#REF!</v>
      </c>
      <c r="M40" s="16" t="e">
        <f>'DATA MAKLUMAT MURID'!#REF!</f>
        <v>#REF!</v>
      </c>
      <c r="N40" s="16" t="e">
        <f>'DATA MAKLUMAT MURID'!#REF!</f>
        <v>#REF!</v>
      </c>
      <c r="O40" s="16" t="e">
        <f>'DATA MAKLUMAT MURID'!#REF!</f>
        <v>#REF!</v>
      </c>
      <c r="P40" s="16" t="e">
        <f>'DATA MAKLUMAT MURID'!#REF!</f>
        <v>#REF!</v>
      </c>
      <c r="Q40" s="16" t="e">
        <f>'DATA MAKLUMAT MURID'!#REF!</f>
        <v>#REF!</v>
      </c>
      <c r="R40" s="16" t="e">
        <f>'DATA MAKLUMAT MURID'!#REF!</f>
        <v>#REF!</v>
      </c>
      <c r="S40" s="16" t="e">
        <f>'DATA MAKLUMAT MURID'!#REF!</f>
        <v>#REF!</v>
      </c>
      <c r="T40" s="16" t="e">
        <f>'DATA MAKLUMAT MURID'!#REF!</f>
        <v>#REF!</v>
      </c>
      <c r="U40" s="16" t="e">
        <f>'DATA MAKLUMAT MURID'!#REF!</f>
        <v>#REF!</v>
      </c>
      <c r="V40" s="16" t="e">
        <f>'DATA MAKLUMAT MURID'!#REF!</f>
        <v>#REF!</v>
      </c>
      <c r="W40" s="16" t="e">
        <f>'DATA MAKLUMAT MURID'!#REF!</f>
        <v>#REF!</v>
      </c>
      <c r="X40" s="16" t="e">
        <f>'DATA MAKLUMAT MURID'!#REF!</f>
        <v>#REF!</v>
      </c>
      <c r="Y40" s="16" t="e">
        <f>'DATA MAKLUMAT MURID'!#REF!</f>
        <v>#REF!</v>
      </c>
      <c r="Z40" s="16" t="e">
        <f>'DATA MAKLUMAT MURID'!#REF!</f>
        <v>#REF!</v>
      </c>
      <c r="AA40" s="16" t="e">
        <f>'DATA MAKLUMAT MURID'!#REF!</f>
        <v>#REF!</v>
      </c>
      <c r="AB40" s="16" t="e">
        <f>'DATA MAKLUMAT MURID'!#REF!</f>
        <v>#REF!</v>
      </c>
      <c r="AC40" s="16" t="e">
        <f>'DATA MAKLUMAT MURID'!#REF!</f>
        <v>#REF!</v>
      </c>
      <c r="AD40" s="16" t="e">
        <f>'DATA MAKLUMAT MURID'!#REF!</f>
        <v>#REF!</v>
      </c>
      <c r="AE40" s="16" t="e">
        <f t="shared" si="2"/>
        <v>#REF!</v>
      </c>
      <c r="AF40" s="8" t="e">
        <f t="shared" si="3"/>
        <v>#REF!</v>
      </c>
    </row>
    <row r="41" spans="1:32">
      <c r="A41" s="15">
        <v>32</v>
      </c>
      <c r="B41" s="16" t="e">
        <f>'DATA MAKLUMAT MURID'!#REF!</f>
        <v>#REF!</v>
      </c>
      <c r="C41" s="16" t="e">
        <f>'DATA MAKLUMAT MURID'!#REF!</f>
        <v>#REF!</v>
      </c>
      <c r="D41" s="16" t="e">
        <f>'DATA MAKLUMAT MURID'!#REF!</f>
        <v>#REF!</v>
      </c>
      <c r="E41" s="16" t="e">
        <f>'DATA MAKLUMAT MURID'!#REF!</f>
        <v>#REF!</v>
      </c>
      <c r="F41" s="16" t="e">
        <f>'DATA MAKLUMAT MURID'!#REF!</f>
        <v>#REF!</v>
      </c>
      <c r="G41" s="16" t="e">
        <f>'DATA MAKLUMAT MURID'!#REF!</f>
        <v>#REF!</v>
      </c>
      <c r="H41" s="16" t="e">
        <f>'DATA MAKLUMAT MURID'!#REF!</f>
        <v>#REF!</v>
      </c>
      <c r="I41" s="16" t="e">
        <f>'DATA MAKLUMAT MURID'!#REF!</f>
        <v>#REF!</v>
      </c>
      <c r="J41" s="16" t="e">
        <f>'DATA MAKLUMAT MURID'!#REF!</f>
        <v>#REF!</v>
      </c>
      <c r="K41" s="16" t="e">
        <f>'DATA MAKLUMAT MURID'!#REF!</f>
        <v>#REF!</v>
      </c>
      <c r="L41" s="16" t="e">
        <f>'DATA MAKLUMAT MURID'!#REF!</f>
        <v>#REF!</v>
      </c>
      <c r="M41" s="16" t="e">
        <f>'DATA MAKLUMAT MURID'!#REF!</f>
        <v>#REF!</v>
      </c>
      <c r="N41" s="16" t="e">
        <f>'DATA MAKLUMAT MURID'!#REF!</f>
        <v>#REF!</v>
      </c>
      <c r="O41" s="16" t="e">
        <f>'DATA MAKLUMAT MURID'!#REF!</f>
        <v>#REF!</v>
      </c>
      <c r="P41" s="16" t="e">
        <f>'DATA MAKLUMAT MURID'!#REF!</f>
        <v>#REF!</v>
      </c>
      <c r="Q41" s="16" t="e">
        <f>'DATA MAKLUMAT MURID'!#REF!</f>
        <v>#REF!</v>
      </c>
      <c r="R41" s="16" t="e">
        <f>'DATA MAKLUMAT MURID'!#REF!</f>
        <v>#REF!</v>
      </c>
      <c r="S41" s="16" t="e">
        <f>'DATA MAKLUMAT MURID'!#REF!</f>
        <v>#REF!</v>
      </c>
      <c r="T41" s="16" t="e">
        <f>'DATA MAKLUMAT MURID'!#REF!</f>
        <v>#REF!</v>
      </c>
      <c r="U41" s="16" t="e">
        <f>'DATA MAKLUMAT MURID'!#REF!</f>
        <v>#REF!</v>
      </c>
      <c r="V41" s="16" t="e">
        <f>'DATA MAKLUMAT MURID'!#REF!</f>
        <v>#REF!</v>
      </c>
      <c r="W41" s="16" t="e">
        <f>'DATA MAKLUMAT MURID'!#REF!</f>
        <v>#REF!</v>
      </c>
      <c r="X41" s="16" t="e">
        <f>'DATA MAKLUMAT MURID'!#REF!</f>
        <v>#REF!</v>
      </c>
      <c r="Y41" s="16" t="e">
        <f>'DATA MAKLUMAT MURID'!#REF!</f>
        <v>#REF!</v>
      </c>
      <c r="Z41" s="16" t="e">
        <f>'DATA MAKLUMAT MURID'!#REF!</f>
        <v>#REF!</v>
      </c>
      <c r="AA41" s="16" t="e">
        <f>'DATA MAKLUMAT MURID'!#REF!</f>
        <v>#REF!</v>
      </c>
      <c r="AB41" s="16" t="e">
        <f>'DATA MAKLUMAT MURID'!#REF!</f>
        <v>#REF!</v>
      </c>
      <c r="AC41" s="16" t="e">
        <f>'DATA MAKLUMAT MURID'!#REF!</f>
        <v>#REF!</v>
      </c>
      <c r="AD41" s="16" t="e">
        <f>'DATA MAKLUMAT MURID'!#REF!</f>
        <v>#REF!</v>
      </c>
      <c r="AE41" s="16" t="e">
        <f t="shared" si="2"/>
        <v>#REF!</v>
      </c>
      <c r="AF41" s="8" t="e">
        <f t="shared" si="3"/>
        <v>#REF!</v>
      </c>
    </row>
    <row r="42" spans="1:32">
      <c r="A42" s="15">
        <v>33</v>
      </c>
      <c r="B42" s="16" t="e">
        <f>'DATA MAKLUMAT MURID'!#REF!</f>
        <v>#REF!</v>
      </c>
      <c r="C42" s="16" t="e">
        <f>'DATA MAKLUMAT MURID'!#REF!</f>
        <v>#REF!</v>
      </c>
      <c r="D42" s="16" t="e">
        <f>'DATA MAKLUMAT MURID'!#REF!</f>
        <v>#REF!</v>
      </c>
      <c r="E42" s="16" t="e">
        <f>'DATA MAKLUMAT MURID'!#REF!</f>
        <v>#REF!</v>
      </c>
      <c r="F42" s="16" t="e">
        <f>'DATA MAKLUMAT MURID'!#REF!</f>
        <v>#REF!</v>
      </c>
      <c r="G42" s="16" t="e">
        <f>'DATA MAKLUMAT MURID'!#REF!</f>
        <v>#REF!</v>
      </c>
      <c r="H42" s="16" t="e">
        <f>'DATA MAKLUMAT MURID'!#REF!</f>
        <v>#REF!</v>
      </c>
      <c r="I42" s="16" t="e">
        <f>'DATA MAKLUMAT MURID'!#REF!</f>
        <v>#REF!</v>
      </c>
      <c r="J42" s="16" t="e">
        <f>'DATA MAKLUMAT MURID'!#REF!</f>
        <v>#REF!</v>
      </c>
      <c r="K42" s="16" t="e">
        <f>'DATA MAKLUMAT MURID'!#REF!</f>
        <v>#REF!</v>
      </c>
      <c r="L42" s="16" t="e">
        <f>'DATA MAKLUMAT MURID'!#REF!</f>
        <v>#REF!</v>
      </c>
      <c r="M42" s="16" t="e">
        <f>'DATA MAKLUMAT MURID'!#REF!</f>
        <v>#REF!</v>
      </c>
      <c r="N42" s="16" t="e">
        <f>'DATA MAKLUMAT MURID'!#REF!</f>
        <v>#REF!</v>
      </c>
      <c r="O42" s="16" t="e">
        <f>'DATA MAKLUMAT MURID'!#REF!</f>
        <v>#REF!</v>
      </c>
      <c r="P42" s="16" t="e">
        <f>'DATA MAKLUMAT MURID'!#REF!</f>
        <v>#REF!</v>
      </c>
      <c r="Q42" s="16" t="e">
        <f>'DATA MAKLUMAT MURID'!#REF!</f>
        <v>#REF!</v>
      </c>
      <c r="R42" s="16" t="e">
        <f>'DATA MAKLUMAT MURID'!#REF!</f>
        <v>#REF!</v>
      </c>
      <c r="S42" s="16" t="e">
        <f>'DATA MAKLUMAT MURID'!#REF!</f>
        <v>#REF!</v>
      </c>
      <c r="T42" s="16" t="e">
        <f>'DATA MAKLUMAT MURID'!#REF!</f>
        <v>#REF!</v>
      </c>
      <c r="U42" s="16" t="e">
        <f>'DATA MAKLUMAT MURID'!#REF!</f>
        <v>#REF!</v>
      </c>
      <c r="V42" s="16" t="e">
        <f>'DATA MAKLUMAT MURID'!#REF!</f>
        <v>#REF!</v>
      </c>
      <c r="W42" s="16" t="e">
        <f>'DATA MAKLUMAT MURID'!#REF!</f>
        <v>#REF!</v>
      </c>
      <c r="X42" s="16" t="e">
        <f>'DATA MAKLUMAT MURID'!#REF!</f>
        <v>#REF!</v>
      </c>
      <c r="Y42" s="16" t="e">
        <f>'DATA MAKLUMAT MURID'!#REF!</f>
        <v>#REF!</v>
      </c>
      <c r="Z42" s="16" t="e">
        <f>'DATA MAKLUMAT MURID'!#REF!</f>
        <v>#REF!</v>
      </c>
      <c r="AA42" s="16" t="e">
        <f>'DATA MAKLUMAT MURID'!#REF!</f>
        <v>#REF!</v>
      </c>
      <c r="AB42" s="16" t="e">
        <f>'DATA MAKLUMAT MURID'!#REF!</f>
        <v>#REF!</v>
      </c>
      <c r="AC42" s="16" t="e">
        <f>'DATA MAKLUMAT MURID'!#REF!</f>
        <v>#REF!</v>
      </c>
      <c r="AD42" s="16" t="e">
        <f>'DATA MAKLUMAT MURID'!#REF!</f>
        <v>#REF!</v>
      </c>
      <c r="AE42" s="16" t="e">
        <f t="shared" si="2"/>
        <v>#REF!</v>
      </c>
      <c r="AF42" s="8" t="e">
        <f t="shared" si="3"/>
        <v>#REF!</v>
      </c>
    </row>
    <row r="43" spans="1:32">
      <c r="A43" s="15">
        <v>34</v>
      </c>
      <c r="B43" s="16" t="e">
        <f>'DATA MAKLUMAT MURID'!#REF!</f>
        <v>#REF!</v>
      </c>
      <c r="C43" s="16" t="e">
        <f>'DATA MAKLUMAT MURID'!#REF!</f>
        <v>#REF!</v>
      </c>
      <c r="D43" s="16" t="e">
        <f>'DATA MAKLUMAT MURID'!#REF!</f>
        <v>#REF!</v>
      </c>
      <c r="E43" s="16" t="e">
        <f>'DATA MAKLUMAT MURID'!#REF!</f>
        <v>#REF!</v>
      </c>
      <c r="F43" s="16" t="e">
        <f>'DATA MAKLUMAT MURID'!#REF!</f>
        <v>#REF!</v>
      </c>
      <c r="G43" s="16" t="e">
        <f>'DATA MAKLUMAT MURID'!#REF!</f>
        <v>#REF!</v>
      </c>
      <c r="H43" s="16" t="e">
        <f>'DATA MAKLUMAT MURID'!#REF!</f>
        <v>#REF!</v>
      </c>
      <c r="I43" s="16" t="e">
        <f>'DATA MAKLUMAT MURID'!#REF!</f>
        <v>#REF!</v>
      </c>
      <c r="J43" s="16" t="e">
        <f>'DATA MAKLUMAT MURID'!#REF!</f>
        <v>#REF!</v>
      </c>
      <c r="K43" s="16" t="e">
        <f>'DATA MAKLUMAT MURID'!#REF!</f>
        <v>#REF!</v>
      </c>
      <c r="L43" s="16" t="e">
        <f>'DATA MAKLUMAT MURID'!#REF!</f>
        <v>#REF!</v>
      </c>
      <c r="M43" s="16" t="e">
        <f>'DATA MAKLUMAT MURID'!#REF!</f>
        <v>#REF!</v>
      </c>
      <c r="N43" s="16" t="e">
        <f>'DATA MAKLUMAT MURID'!#REF!</f>
        <v>#REF!</v>
      </c>
      <c r="O43" s="16" t="e">
        <f>'DATA MAKLUMAT MURID'!#REF!</f>
        <v>#REF!</v>
      </c>
      <c r="P43" s="16" t="e">
        <f>'DATA MAKLUMAT MURID'!#REF!</f>
        <v>#REF!</v>
      </c>
      <c r="Q43" s="16" t="e">
        <f>'DATA MAKLUMAT MURID'!#REF!</f>
        <v>#REF!</v>
      </c>
      <c r="R43" s="16" t="e">
        <f>'DATA MAKLUMAT MURID'!#REF!</f>
        <v>#REF!</v>
      </c>
      <c r="S43" s="16" t="e">
        <f>'DATA MAKLUMAT MURID'!#REF!</f>
        <v>#REF!</v>
      </c>
      <c r="T43" s="16" t="e">
        <f>'DATA MAKLUMAT MURID'!#REF!</f>
        <v>#REF!</v>
      </c>
      <c r="U43" s="16" t="e">
        <f>'DATA MAKLUMAT MURID'!#REF!</f>
        <v>#REF!</v>
      </c>
      <c r="V43" s="16" t="e">
        <f>'DATA MAKLUMAT MURID'!#REF!</f>
        <v>#REF!</v>
      </c>
      <c r="W43" s="16" t="e">
        <f>'DATA MAKLUMAT MURID'!#REF!</f>
        <v>#REF!</v>
      </c>
      <c r="X43" s="16" t="e">
        <f>'DATA MAKLUMAT MURID'!#REF!</f>
        <v>#REF!</v>
      </c>
      <c r="Y43" s="16" t="e">
        <f>'DATA MAKLUMAT MURID'!#REF!</f>
        <v>#REF!</v>
      </c>
      <c r="Z43" s="16" t="e">
        <f>'DATA MAKLUMAT MURID'!#REF!</f>
        <v>#REF!</v>
      </c>
      <c r="AA43" s="16" t="e">
        <f>'DATA MAKLUMAT MURID'!#REF!</f>
        <v>#REF!</v>
      </c>
      <c r="AB43" s="16" t="e">
        <f>'DATA MAKLUMAT MURID'!#REF!</f>
        <v>#REF!</v>
      </c>
      <c r="AC43" s="16" t="e">
        <f>'DATA MAKLUMAT MURID'!#REF!</f>
        <v>#REF!</v>
      </c>
      <c r="AD43" s="16" t="e">
        <f>'DATA MAKLUMAT MURID'!#REF!</f>
        <v>#REF!</v>
      </c>
      <c r="AE43" s="16" t="e">
        <f t="shared" si="2"/>
        <v>#REF!</v>
      </c>
      <c r="AF43" s="8" t="e">
        <f t="shared" si="3"/>
        <v>#REF!</v>
      </c>
    </row>
    <row r="44" spans="1:32">
      <c r="A44" s="15">
        <v>35</v>
      </c>
      <c r="B44" s="16" t="e">
        <f>'DATA MAKLUMAT MURID'!#REF!</f>
        <v>#REF!</v>
      </c>
      <c r="C44" s="16" t="e">
        <f>'DATA MAKLUMAT MURID'!#REF!</f>
        <v>#REF!</v>
      </c>
      <c r="D44" s="16" t="e">
        <f>'DATA MAKLUMAT MURID'!#REF!</f>
        <v>#REF!</v>
      </c>
      <c r="E44" s="16" t="e">
        <f>'DATA MAKLUMAT MURID'!#REF!</f>
        <v>#REF!</v>
      </c>
      <c r="F44" s="16" t="e">
        <f>'DATA MAKLUMAT MURID'!#REF!</f>
        <v>#REF!</v>
      </c>
      <c r="G44" s="16" t="e">
        <f>'DATA MAKLUMAT MURID'!#REF!</f>
        <v>#REF!</v>
      </c>
      <c r="H44" s="16" t="e">
        <f>'DATA MAKLUMAT MURID'!#REF!</f>
        <v>#REF!</v>
      </c>
      <c r="I44" s="16" t="e">
        <f>'DATA MAKLUMAT MURID'!#REF!</f>
        <v>#REF!</v>
      </c>
      <c r="J44" s="16" t="e">
        <f>'DATA MAKLUMAT MURID'!#REF!</f>
        <v>#REF!</v>
      </c>
      <c r="K44" s="16" t="e">
        <f>'DATA MAKLUMAT MURID'!#REF!</f>
        <v>#REF!</v>
      </c>
      <c r="L44" s="16" t="e">
        <f>'DATA MAKLUMAT MURID'!#REF!</f>
        <v>#REF!</v>
      </c>
      <c r="M44" s="16" t="e">
        <f>'DATA MAKLUMAT MURID'!#REF!</f>
        <v>#REF!</v>
      </c>
      <c r="N44" s="16" t="e">
        <f>'DATA MAKLUMAT MURID'!#REF!</f>
        <v>#REF!</v>
      </c>
      <c r="O44" s="16" t="e">
        <f>'DATA MAKLUMAT MURID'!#REF!</f>
        <v>#REF!</v>
      </c>
      <c r="P44" s="16" t="e">
        <f>'DATA MAKLUMAT MURID'!#REF!</f>
        <v>#REF!</v>
      </c>
      <c r="Q44" s="16" t="e">
        <f>'DATA MAKLUMAT MURID'!#REF!</f>
        <v>#REF!</v>
      </c>
      <c r="R44" s="16" t="e">
        <f>'DATA MAKLUMAT MURID'!#REF!</f>
        <v>#REF!</v>
      </c>
      <c r="S44" s="16" t="e">
        <f>'DATA MAKLUMAT MURID'!#REF!</f>
        <v>#REF!</v>
      </c>
      <c r="T44" s="16" t="e">
        <f>'DATA MAKLUMAT MURID'!#REF!</f>
        <v>#REF!</v>
      </c>
      <c r="U44" s="16" t="e">
        <f>'DATA MAKLUMAT MURID'!#REF!</f>
        <v>#REF!</v>
      </c>
      <c r="V44" s="16" t="e">
        <f>'DATA MAKLUMAT MURID'!#REF!</f>
        <v>#REF!</v>
      </c>
      <c r="W44" s="16" t="e">
        <f>'DATA MAKLUMAT MURID'!#REF!</f>
        <v>#REF!</v>
      </c>
      <c r="X44" s="16" t="e">
        <f>'DATA MAKLUMAT MURID'!#REF!</f>
        <v>#REF!</v>
      </c>
      <c r="Y44" s="16" t="e">
        <f>'DATA MAKLUMAT MURID'!#REF!</f>
        <v>#REF!</v>
      </c>
      <c r="Z44" s="16" t="e">
        <f>'DATA MAKLUMAT MURID'!#REF!</f>
        <v>#REF!</v>
      </c>
      <c r="AA44" s="16" t="e">
        <f>'DATA MAKLUMAT MURID'!#REF!</f>
        <v>#REF!</v>
      </c>
      <c r="AB44" s="16" t="e">
        <f>'DATA MAKLUMAT MURID'!#REF!</f>
        <v>#REF!</v>
      </c>
      <c r="AC44" s="16" t="e">
        <f>'DATA MAKLUMAT MURID'!#REF!</f>
        <v>#REF!</v>
      </c>
      <c r="AD44" s="16" t="e">
        <f>'DATA MAKLUMAT MURID'!#REF!</f>
        <v>#REF!</v>
      </c>
      <c r="AE44" s="16" t="e">
        <f t="shared" si="2"/>
        <v>#REF!</v>
      </c>
      <c r="AF44" s="8" t="e">
        <f t="shared" si="3"/>
        <v>#REF!</v>
      </c>
    </row>
    <row r="45" spans="1:32">
      <c r="A45" s="15">
        <v>36</v>
      </c>
      <c r="B45" s="16" t="e">
        <f>'DATA MAKLUMAT MURID'!#REF!</f>
        <v>#REF!</v>
      </c>
      <c r="C45" s="16" t="e">
        <f>'DATA MAKLUMAT MURID'!#REF!</f>
        <v>#REF!</v>
      </c>
      <c r="D45" s="16" t="e">
        <f>'DATA MAKLUMAT MURID'!#REF!</f>
        <v>#REF!</v>
      </c>
      <c r="E45" s="16" t="e">
        <f>'DATA MAKLUMAT MURID'!#REF!</f>
        <v>#REF!</v>
      </c>
      <c r="F45" s="16" t="e">
        <f>'DATA MAKLUMAT MURID'!#REF!</f>
        <v>#REF!</v>
      </c>
      <c r="G45" s="16" t="e">
        <f>'DATA MAKLUMAT MURID'!#REF!</f>
        <v>#REF!</v>
      </c>
      <c r="H45" s="16" t="e">
        <f>'DATA MAKLUMAT MURID'!#REF!</f>
        <v>#REF!</v>
      </c>
      <c r="I45" s="16" t="e">
        <f>'DATA MAKLUMAT MURID'!#REF!</f>
        <v>#REF!</v>
      </c>
      <c r="J45" s="16" t="e">
        <f>'DATA MAKLUMAT MURID'!#REF!</f>
        <v>#REF!</v>
      </c>
      <c r="K45" s="16" t="e">
        <f>'DATA MAKLUMAT MURID'!#REF!</f>
        <v>#REF!</v>
      </c>
      <c r="L45" s="16" t="e">
        <f>'DATA MAKLUMAT MURID'!#REF!</f>
        <v>#REF!</v>
      </c>
      <c r="M45" s="16" t="e">
        <f>'DATA MAKLUMAT MURID'!#REF!</f>
        <v>#REF!</v>
      </c>
      <c r="N45" s="16" t="e">
        <f>'DATA MAKLUMAT MURID'!#REF!</f>
        <v>#REF!</v>
      </c>
      <c r="O45" s="16" t="e">
        <f>'DATA MAKLUMAT MURID'!#REF!</f>
        <v>#REF!</v>
      </c>
      <c r="P45" s="16" t="e">
        <f>'DATA MAKLUMAT MURID'!#REF!</f>
        <v>#REF!</v>
      </c>
      <c r="Q45" s="16" t="e">
        <f>'DATA MAKLUMAT MURID'!#REF!</f>
        <v>#REF!</v>
      </c>
      <c r="R45" s="16" t="e">
        <f>'DATA MAKLUMAT MURID'!#REF!</f>
        <v>#REF!</v>
      </c>
      <c r="S45" s="16" t="e">
        <f>'DATA MAKLUMAT MURID'!#REF!</f>
        <v>#REF!</v>
      </c>
      <c r="T45" s="16" t="e">
        <f>'DATA MAKLUMAT MURID'!#REF!</f>
        <v>#REF!</v>
      </c>
      <c r="U45" s="16" t="e">
        <f>'DATA MAKLUMAT MURID'!#REF!</f>
        <v>#REF!</v>
      </c>
      <c r="V45" s="16" t="e">
        <f>'DATA MAKLUMAT MURID'!#REF!</f>
        <v>#REF!</v>
      </c>
      <c r="W45" s="16" t="e">
        <f>'DATA MAKLUMAT MURID'!#REF!</f>
        <v>#REF!</v>
      </c>
      <c r="X45" s="16" t="e">
        <f>'DATA MAKLUMAT MURID'!#REF!</f>
        <v>#REF!</v>
      </c>
      <c r="Y45" s="16" t="e">
        <f>'DATA MAKLUMAT MURID'!#REF!</f>
        <v>#REF!</v>
      </c>
      <c r="Z45" s="16" t="e">
        <f>'DATA MAKLUMAT MURID'!#REF!</f>
        <v>#REF!</v>
      </c>
      <c r="AA45" s="16" t="e">
        <f>'DATA MAKLUMAT MURID'!#REF!</f>
        <v>#REF!</v>
      </c>
      <c r="AB45" s="16" t="e">
        <f>'DATA MAKLUMAT MURID'!#REF!</f>
        <v>#REF!</v>
      </c>
      <c r="AC45" s="16" t="e">
        <f>'DATA MAKLUMAT MURID'!#REF!</f>
        <v>#REF!</v>
      </c>
      <c r="AD45" s="16" t="e">
        <f>'DATA MAKLUMAT MURID'!#REF!</f>
        <v>#REF!</v>
      </c>
      <c r="AE45" s="16" t="e">
        <f t="shared" si="2"/>
        <v>#REF!</v>
      </c>
      <c r="AF45" s="8" t="e">
        <f t="shared" si="3"/>
        <v>#REF!</v>
      </c>
    </row>
    <row r="46" spans="1:32">
      <c r="A46" s="15">
        <v>37</v>
      </c>
      <c r="B46" s="16" t="e">
        <f>'DATA MAKLUMAT MURID'!#REF!</f>
        <v>#REF!</v>
      </c>
      <c r="C46" s="16" t="e">
        <f>'DATA MAKLUMAT MURID'!#REF!</f>
        <v>#REF!</v>
      </c>
      <c r="D46" s="16" t="e">
        <f>'DATA MAKLUMAT MURID'!#REF!</f>
        <v>#REF!</v>
      </c>
      <c r="E46" s="16" t="e">
        <f>'DATA MAKLUMAT MURID'!#REF!</f>
        <v>#REF!</v>
      </c>
      <c r="F46" s="16" t="e">
        <f>'DATA MAKLUMAT MURID'!#REF!</f>
        <v>#REF!</v>
      </c>
      <c r="G46" s="16" t="e">
        <f>'DATA MAKLUMAT MURID'!#REF!</f>
        <v>#REF!</v>
      </c>
      <c r="H46" s="16" t="e">
        <f>'DATA MAKLUMAT MURID'!#REF!</f>
        <v>#REF!</v>
      </c>
      <c r="I46" s="16" t="e">
        <f>'DATA MAKLUMAT MURID'!#REF!</f>
        <v>#REF!</v>
      </c>
      <c r="J46" s="16" t="e">
        <f>'DATA MAKLUMAT MURID'!#REF!</f>
        <v>#REF!</v>
      </c>
      <c r="K46" s="16" t="e">
        <f>'DATA MAKLUMAT MURID'!#REF!</f>
        <v>#REF!</v>
      </c>
      <c r="L46" s="16" t="e">
        <f>'DATA MAKLUMAT MURID'!#REF!</f>
        <v>#REF!</v>
      </c>
      <c r="M46" s="16" t="e">
        <f>'DATA MAKLUMAT MURID'!#REF!</f>
        <v>#REF!</v>
      </c>
      <c r="N46" s="16" t="e">
        <f>'DATA MAKLUMAT MURID'!#REF!</f>
        <v>#REF!</v>
      </c>
      <c r="O46" s="16" t="e">
        <f>'DATA MAKLUMAT MURID'!#REF!</f>
        <v>#REF!</v>
      </c>
      <c r="P46" s="16" t="e">
        <f>'DATA MAKLUMAT MURID'!#REF!</f>
        <v>#REF!</v>
      </c>
      <c r="Q46" s="16" t="e">
        <f>'DATA MAKLUMAT MURID'!#REF!</f>
        <v>#REF!</v>
      </c>
      <c r="R46" s="16" t="e">
        <f>'DATA MAKLUMAT MURID'!#REF!</f>
        <v>#REF!</v>
      </c>
      <c r="S46" s="16" t="e">
        <f>'DATA MAKLUMAT MURID'!#REF!</f>
        <v>#REF!</v>
      </c>
      <c r="T46" s="16" t="e">
        <f>'DATA MAKLUMAT MURID'!#REF!</f>
        <v>#REF!</v>
      </c>
      <c r="U46" s="16" t="e">
        <f>'DATA MAKLUMAT MURID'!#REF!</f>
        <v>#REF!</v>
      </c>
      <c r="V46" s="16" t="e">
        <f>'DATA MAKLUMAT MURID'!#REF!</f>
        <v>#REF!</v>
      </c>
      <c r="W46" s="16" t="e">
        <f>'DATA MAKLUMAT MURID'!#REF!</f>
        <v>#REF!</v>
      </c>
      <c r="X46" s="16" t="e">
        <f>'DATA MAKLUMAT MURID'!#REF!</f>
        <v>#REF!</v>
      </c>
      <c r="Y46" s="16" t="e">
        <f>'DATA MAKLUMAT MURID'!#REF!</f>
        <v>#REF!</v>
      </c>
      <c r="Z46" s="16" t="e">
        <f>'DATA MAKLUMAT MURID'!#REF!</f>
        <v>#REF!</v>
      </c>
      <c r="AA46" s="16" t="e">
        <f>'DATA MAKLUMAT MURID'!#REF!</f>
        <v>#REF!</v>
      </c>
      <c r="AB46" s="16" t="e">
        <f>'DATA MAKLUMAT MURID'!#REF!</f>
        <v>#REF!</v>
      </c>
      <c r="AC46" s="16" t="e">
        <f>'DATA MAKLUMAT MURID'!#REF!</f>
        <v>#REF!</v>
      </c>
      <c r="AD46" s="16" t="e">
        <f>'DATA MAKLUMAT MURID'!#REF!</f>
        <v>#REF!</v>
      </c>
      <c r="AE46" s="16" t="e">
        <f t="shared" si="2"/>
        <v>#REF!</v>
      </c>
      <c r="AF46" s="8" t="e">
        <f t="shared" si="3"/>
        <v>#REF!</v>
      </c>
    </row>
    <row r="47" spans="1:32">
      <c r="A47" s="15">
        <v>38</v>
      </c>
      <c r="B47" s="16" t="e">
        <f>'DATA MAKLUMAT MURID'!#REF!</f>
        <v>#REF!</v>
      </c>
      <c r="C47" s="16" t="e">
        <f>'DATA MAKLUMAT MURID'!#REF!</f>
        <v>#REF!</v>
      </c>
      <c r="D47" s="16" t="e">
        <f>'DATA MAKLUMAT MURID'!#REF!</f>
        <v>#REF!</v>
      </c>
      <c r="E47" s="16" t="e">
        <f>'DATA MAKLUMAT MURID'!#REF!</f>
        <v>#REF!</v>
      </c>
      <c r="F47" s="16" t="e">
        <f>'DATA MAKLUMAT MURID'!#REF!</f>
        <v>#REF!</v>
      </c>
      <c r="G47" s="16" t="e">
        <f>'DATA MAKLUMAT MURID'!#REF!</f>
        <v>#REF!</v>
      </c>
      <c r="H47" s="16" t="e">
        <f>'DATA MAKLUMAT MURID'!#REF!</f>
        <v>#REF!</v>
      </c>
      <c r="I47" s="16" t="e">
        <f>'DATA MAKLUMAT MURID'!#REF!</f>
        <v>#REF!</v>
      </c>
      <c r="J47" s="16" t="e">
        <f>'DATA MAKLUMAT MURID'!#REF!</f>
        <v>#REF!</v>
      </c>
      <c r="K47" s="16" t="e">
        <f>'DATA MAKLUMAT MURID'!#REF!</f>
        <v>#REF!</v>
      </c>
      <c r="L47" s="16" t="e">
        <f>'DATA MAKLUMAT MURID'!#REF!</f>
        <v>#REF!</v>
      </c>
      <c r="M47" s="16" t="e">
        <f>'DATA MAKLUMAT MURID'!#REF!</f>
        <v>#REF!</v>
      </c>
      <c r="N47" s="16" t="e">
        <f>'DATA MAKLUMAT MURID'!#REF!</f>
        <v>#REF!</v>
      </c>
      <c r="O47" s="16" t="e">
        <f>'DATA MAKLUMAT MURID'!#REF!</f>
        <v>#REF!</v>
      </c>
      <c r="P47" s="16" t="e">
        <f>'DATA MAKLUMAT MURID'!#REF!</f>
        <v>#REF!</v>
      </c>
      <c r="Q47" s="16" t="e">
        <f>'DATA MAKLUMAT MURID'!#REF!</f>
        <v>#REF!</v>
      </c>
      <c r="R47" s="16" t="e">
        <f>'DATA MAKLUMAT MURID'!#REF!</f>
        <v>#REF!</v>
      </c>
      <c r="S47" s="16" t="e">
        <f>'DATA MAKLUMAT MURID'!#REF!</f>
        <v>#REF!</v>
      </c>
      <c r="T47" s="16" t="e">
        <f>'DATA MAKLUMAT MURID'!#REF!</f>
        <v>#REF!</v>
      </c>
      <c r="U47" s="16" t="e">
        <f>'DATA MAKLUMAT MURID'!#REF!</f>
        <v>#REF!</v>
      </c>
      <c r="V47" s="16" t="e">
        <f>'DATA MAKLUMAT MURID'!#REF!</f>
        <v>#REF!</v>
      </c>
      <c r="W47" s="16" t="e">
        <f>'DATA MAKLUMAT MURID'!#REF!</f>
        <v>#REF!</v>
      </c>
      <c r="X47" s="16" t="e">
        <f>'DATA MAKLUMAT MURID'!#REF!</f>
        <v>#REF!</v>
      </c>
      <c r="Y47" s="16" t="e">
        <f>'DATA MAKLUMAT MURID'!#REF!</f>
        <v>#REF!</v>
      </c>
      <c r="Z47" s="16" t="e">
        <f>'DATA MAKLUMAT MURID'!#REF!</f>
        <v>#REF!</v>
      </c>
      <c r="AA47" s="16" t="e">
        <f>'DATA MAKLUMAT MURID'!#REF!</f>
        <v>#REF!</v>
      </c>
      <c r="AB47" s="16" t="e">
        <f>'DATA MAKLUMAT MURID'!#REF!</f>
        <v>#REF!</v>
      </c>
      <c r="AC47" s="16" t="e">
        <f>'DATA MAKLUMAT MURID'!#REF!</f>
        <v>#REF!</v>
      </c>
      <c r="AD47" s="16" t="e">
        <f>'DATA MAKLUMAT MURID'!#REF!</f>
        <v>#REF!</v>
      </c>
      <c r="AE47" s="16" t="e">
        <f t="shared" si="2"/>
        <v>#REF!</v>
      </c>
      <c r="AF47" s="8" t="e">
        <f t="shared" si="3"/>
        <v>#REF!</v>
      </c>
    </row>
    <row r="48" spans="1:32">
      <c r="A48" s="15">
        <v>39</v>
      </c>
      <c r="B48" s="16" t="e">
        <f>'DATA MAKLUMAT MURID'!#REF!</f>
        <v>#REF!</v>
      </c>
      <c r="C48" s="16" t="e">
        <f>'DATA MAKLUMAT MURID'!#REF!</f>
        <v>#REF!</v>
      </c>
      <c r="D48" s="16" t="e">
        <f>'DATA MAKLUMAT MURID'!#REF!</f>
        <v>#REF!</v>
      </c>
      <c r="E48" s="16" t="e">
        <f>'DATA MAKLUMAT MURID'!#REF!</f>
        <v>#REF!</v>
      </c>
      <c r="F48" s="16" t="e">
        <f>'DATA MAKLUMAT MURID'!#REF!</f>
        <v>#REF!</v>
      </c>
      <c r="G48" s="16" t="e">
        <f>'DATA MAKLUMAT MURID'!#REF!</f>
        <v>#REF!</v>
      </c>
      <c r="H48" s="16" t="e">
        <f>'DATA MAKLUMAT MURID'!#REF!</f>
        <v>#REF!</v>
      </c>
      <c r="I48" s="16" t="e">
        <f>'DATA MAKLUMAT MURID'!#REF!</f>
        <v>#REF!</v>
      </c>
      <c r="J48" s="16" t="e">
        <f>'DATA MAKLUMAT MURID'!#REF!</f>
        <v>#REF!</v>
      </c>
      <c r="K48" s="16" t="e">
        <f>'DATA MAKLUMAT MURID'!#REF!</f>
        <v>#REF!</v>
      </c>
      <c r="L48" s="16" t="e">
        <f>'DATA MAKLUMAT MURID'!#REF!</f>
        <v>#REF!</v>
      </c>
      <c r="M48" s="16" t="e">
        <f>'DATA MAKLUMAT MURID'!#REF!</f>
        <v>#REF!</v>
      </c>
      <c r="N48" s="16" t="e">
        <f>'DATA MAKLUMAT MURID'!#REF!</f>
        <v>#REF!</v>
      </c>
      <c r="O48" s="16" t="e">
        <f>'DATA MAKLUMAT MURID'!#REF!</f>
        <v>#REF!</v>
      </c>
      <c r="P48" s="16" t="e">
        <f>'DATA MAKLUMAT MURID'!#REF!</f>
        <v>#REF!</v>
      </c>
      <c r="Q48" s="16" t="e">
        <f>'DATA MAKLUMAT MURID'!#REF!</f>
        <v>#REF!</v>
      </c>
      <c r="R48" s="16" t="e">
        <f>'DATA MAKLUMAT MURID'!#REF!</f>
        <v>#REF!</v>
      </c>
      <c r="S48" s="16" t="e">
        <f>'DATA MAKLUMAT MURID'!#REF!</f>
        <v>#REF!</v>
      </c>
      <c r="T48" s="16" t="e">
        <f>'DATA MAKLUMAT MURID'!#REF!</f>
        <v>#REF!</v>
      </c>
      <c r="U48" s="16" t="e">
        <f>'DATA MAKLUMAT MURID'!#REF!</f>
        <v>#REF!</v>
      </c>
      <c r="V48" s="16" t="e">
        <f>'DATA MAKLUMAT MURID'!#REF!</f>
        <v>#REF!</v>
      </c>
      <c r="W48" s="16" t="e">
        <f>'DATA MAKLUMAT MURID'!#REF!</f>
        <v>#REF!</v>
      </c>
      <c r="X48" s="16" t="e">
        <f>'DATA MAKLUMAT MURID'!#REF!</f>
        <v>#REF!</v>
      </c>
      <c r="Y48" s="16" t="e">
        <f>'DATA MAKLUMAT MURID'!#REF!</f>
        <v>#REF!</v>
      </c>
      <c r="Z48" s="16" t="e">
        <f>'DATA MAKLUMAT MURID'!#REF!</f>
        <v>#REF!</v>
      </c>
      <c r="AA48" s="16" t="e">
        <f>'DATA MAKLUMAT MURID'!#REF!</f>
        <v>#REF!</v>
      </c>
      <c r="AB48" s="16" t="e">
        <f>'DATA MAKLUMAT MURID'!#REF!</f>
        <v>#REF!</v>
      </c>
      <c r="AC48" s="16" t="e">
        <f>'DATA MAKLUMAT MURID'!#REF!</f>
        <v>#REF!</v>
      </c>
      <c r="AD48" s="16" t="e">
        <f>'DATA MAKLUMAT MURID'!#REF!</f>
        <v>#REF!</v>
      </c>
      <c r="AE48" s="16" t="e">
        <f t="shared" si="2"/>
        <v>#REF!</v>
      </c>
      <c r="AF48" s="8" t="e">
        <f t="shared" si="3"/>
        <v>#REF!</v>
      </c>
    </row>
    <row r="49" spans="1:32">
      <c r="A49" s="15">
        <v>40</v>
      </c>
      <c r="B49" s="16" t="e">
        <f>'DATA MAKLUMAT MURID'!#REF!</f>
        <v>#REF!</v>
      </c>
      <c r="C49" s="16" t="e">
        <f>'DATA MAKLUMAT MURID'!#REF!</f>
        <v>#REF!</v>
      </c>
      <c r="D49" s="16" t="e">
        <f>'DATA MAKLUMAT MURID'!#REF!</f>
        <v>#REF!</v>
      </c>
      <c r="E49" s="16" t="e">
        <f>'DATA MAKLUMAT MURID'!#REF!</f>
        <v>#REF!</v>
      </c>
      <c r="F49" s="16" t="e">
        <f>'DATA MAKLUMAT MURID'!#REF!</f>
        <v>#REF!</v>
      </c>
      <c r="G49" s="16" t="e">
        <f>'DATA MAKLUMAT MURID'!#REF!</f>
        <v>#REF!</v>
      </c>
      <c r="H49" s="16" t="e">
        <f>'DATA MAKLUMAT MURID'!#REF!</f>
        <v>#REF!</v>
      </c>
      <c r="I49" s="16" t="e">
        <f>'DATA MAKLUMAT MURID'!#REF!</f>
        <v>#REF!</v>
      </c>
      <c r="J49" s="16" t="e">
        <f>'DATA MAKLUMAT MURID'!#REF!</f>
        <v>#REF!</v>
      </c>
      <c r="K49" s="16" t="e">
        <f>'DATA MAKLUMAT MURID'!#REF!</f>
        <v>#REF!</v>
      </c>
      <c r="L49" s="16" t="e">
        <f>'DATA MAKLUMAT MURID'!#REF!</f>
        <v>#REF!</v>
      </c>
      <c r="M49" s="16" t="e">
        <f>'DATA MAKLUMAT MURID'!#REF!</f>
        <v>#REF!</v>
      </c>
      <c r="N49" s="16" t="e">
        <f>'DATA MAKLUMAT MURID'!#REF!</f>
        <v>#REF!</v>
      </c>
      <c r="O49" s="16" t="e">
        <f>'DATA MAKLUMAT MURID'!#REF!</f>
        <v>#REF!</v>
      </c>
      <c r="P49" s="16" t="e">
        <f>'DATA MAKLUMAT MURID'!#REF!</f>
        <v>#REF!</v>
      </c>
      <c r="Q49" s="16" t="e">
        <f>'DATA MAKLUMAT MURID'!#REF!</f>
        <v>#REF!</v>
      </c>
      <c r="R49" s="16" t="e">
        <f>'DATA MAKLUMAT MURID'!#REF!</f>
        <v>#REF!</v>
      </c>
      <c r="S49" s="16" t="e">
        <f>'DATA MAKLUMAT MURID'!#REF!</f>
        <v>#REF!</v>
      </c>
      <c r="T49" s="16" t="e">
        <f>'DATA MAKLUMAT MURID'!#REF!</f>
        <v>#REF!</v>
      </c>
      <c r="U49" s="16" t="e">
        <f>'DATA MAKLUMAT MURID'!#REF!</f>
        <v>#REF!</v>
      </c>
      <c r="V49" s="16" t="e">
        <f>'DATA MAKLUMAT MURID'!#REF!</f>
        <v>#REF!</v>
      </c>
      <c r="W49" s="16" t="e">
        <f>'DATA MAKLUMAT MURID'!#REF!</f>
        <v>#REF!</v>
      </c>
      <c r="X49" s="16" t="e">
        <f>'DATA MAKLUMAT MURID'!#REF!</f>
        <v>#REF!</v>
      </c>
      <c r="Y49" s="16" t="e">
        <f>'DATA MAKLUMAT MURID'!#REF!</f>
        <v>#REF!</v>
      </c>
      <c r="Z49" s="16" t="e">
        <f>'DATA MAKLUMAT MURID'!#REF!</f>
        <v>#REF!</v>
      </c>
      <c r="AA49" s="16" t="e">
        <f>'DATA MAKLUMAT MURID'!#REF!</f>
        <v>#REF!</v>
      </c>
      <c r="AB49" s="16" t="e">
        <f>'DATA MAKLUMAT MURID'!#REF!</f>
        <v>#REF!</v>
      </c>
      <c r="AC49" s="16" t="e">
        <f>'DATA MAKLUMAT MURID'!#REF!</f>
        <v>#REF!</v>
      </c>
      <c r="AD49" s="16" t="e">
        <f>'DATA MAKLUMAT MURID'!#REF!</f>
        <v>#REF!</v>
      </c>
      <c r="AE49" s="16" t="e">
        <f t="shared" si="2"/>
        <v>#REF!</v>
      </c>
      <c r="AF49" s="8" t="e">
        <f t="shared" si="3"/>
        <v>#REF!</v>
      </c>
    </row>
    <row r="50" spans="1:32">
      <c r="A50" s="15">
        <v>41</v>
      </c>
      <c r="B50" s="16" t="e">
        <f>'DATA MAKLUMAT MURID'!#REF!</f>
        <v>#REF!</v>
      </c>
      <c r="C50" s="16" t="e">
        <f>'DATA MAKLUMAT MURID'!#REF!</f>
        <v>#REF!</v>
      </c>
      <c r="D50" s="16" t="e">
        <f>'DATA MAKLUMAT MURID'!#REF!</f>
        <v>#REF!</v>
      </c>
      <c r="E50" s="16" t="e">
        <f>'DATA MAKLUMAT MURID'!#REF!</f>
        <v>#REF!</v>
      </c>
      <c r="F50" s="16" t="e">
        <f>'DATA MAKLUMAT MURID'!#REF!</f>
        <v>#REF!</v>
      </c>
      <c r="G50" s="16" t="e">
        <f>'DATA MAKLUMAT MURID'!#REF!</f>
        <v>#REF!</v>
      </c>
      <c r="H50" s="16" t="e">
        <f>'DATA MAKLUMAT MURID'!#REF!</f>
        <v>#REF!</v>
      </c>
      <c r="I50" s="16" t="e">
        <f>'DATA MAKLUMAT MURID'!#REF!</f>
        <v>#REF!</v>
      </c>
      <c r="J50" s="16" t="e">
        <f>'DATA MAKLUMAT MURID'!#REF!</f>
        <v>#REF!</v>
      </c>
      <c r="K50" s="16" t="e">
        <f>'DATA MAKLUMAT MURID'!#REF!</f>
        <v>#REF!</v>
      </c>
      <c r="L50" s="16" t="e">
        <f>'DATA MAKLUMAT MURID'!#REF!</f>
        <v>#REF!</v>
      </c>
      <c r="M50" s="16" t="e">
        <f>'DATA MAKLUMAT MURID'!#REF!</f>
        <v>#REF!</v>
      </c>
      <c r="N50" s="16" t="e">
        <f>'DATA MAKLUMAT MURID'!#REF!</f>
        <v>#REF!</v>
      </c>
      <c r="O50" s="16" t="e">
        <f>'DATA MAKLUMAT MURID'!#REF!</f>
        <v>#REF!</v>
      </c>
      <c r="P50" s="16" t="e">
        <f>'DATA MAKLUMAT MURID'!#REF!</f>
        <v>#REF!</v>
      </c>
      <c r="Q50" s="16" t="e">
        <f>'DATA MAKLUMAT MURID'!#REF!</f>
        <v>#REF!</v>
      </c>
      <c r="R50" s="16" t="e">
        <f>'DATA MAKLUMAT MURID'!#REF!</f>
        <v>#REF!</v>
      </c>
      <c r="S50" s="16" t="e">
        <f>'DATA MAKLUMAT MURID'!#REF!</f>
        <v>#REF!</v>
      </c>
      <c r="T50" s="16" t="e">
        <f>'DATA MAKLUMAT MURID'!#REF!</f>
        <v>#REF!</v>
      </c>
      <c r="U50" s="16" t="e">
        <f>'DATA MAKLUMAT MURID'!#REF!</f>
        <v>#REF!</v>
      </c>
      <c r="V50" s="16" t="e">
        <f>'DATA MAKLUMAT MURID'!#REF!</f>
        <v>#REF!</v>
      </c>
      <c r="W50" s="16" t="e">
        <f>'DATA MAKLUMAT MURID'!#REF!</f>
        <v>#REF!</v>
      </c>
      <c r="X50" s="16" t="e">
        <f>'DATA MAKLUMAT MURID'!#REF!</f>
        <v>#REF!</v>
      </c>
      <c r="Y50" s="16" t="e">
        <f>'DATA MAKLUMAT MURID'!#REF!</f>
        <v>#REF!</v>
      </c>
      <c r="Z50" s="16" t="e">
        <f>'DATA MAKLUMAT MURID'!#REF!</f>
        <v>#REF!</v>
      </c>
      <c r="AA50" s="16" t="e">
        <f>'DATA MAKLUMAT MURID'!#REF!</f>
        <v>#REF!</v>
      </c>
      <c r="AB50" s="16" t="e">
        <f>'DATA MAKLUMAT MURID'!#REF!</f>
        <v>#REF!</v>
      </c>
      <c r="AC50" s="16" t="e">
        <f>'DATA MAKLUMAT MURID'!#REF!</f>
        <v>#REF!</v>
      </c>
      <c r="AD50" s="16" t="e">
        <f>'DATA MAKLUMAT MURID'!#REF!</f>
        <v>#REF!</v>
      </c>
      <c r="AE50" s="16" t="e">
        <f t="shared" si="2"/>
        <v>#REF!</v>
      </c>
      <c r="AF50" s="8" t="e">
        <f t="shared" si="3"/>
        <v>#REF!</v>
      </c>
    </row>
    <row r="51" spans="1:32">
      <c r="A51" s="15">
        <v>42</v>
      </c>
      <c r="B51" s="16" t="e">
        <f>'DATA MAKLUMAT MURID'!#REF!</f>
        <v>#REF!</v>
      </c>
      <c r="C51" s="16" t="e">
        <f>'DATA MAKLUMAT MURID'!#REF!</f>
        <v>#REF!</v>
      </c>
      <c r="D51" s="16" t="e">
        <f>'DATA MAKLUMAT MURID'!#REF!</f>
        <v>#REF!</v>
      </c>
      <c r="E51" s="16" t="e">
        <f>'DATA MAKLUMAT MURID'!#REF!</f>
        <v>#REF!</v>
      </c>
      <c r="F51" s="16" t="e">
        <f>'DATA MAKLUMAT MURID'!#REF!</f>
        <v>#REF!</v>
      </c>
      <c r="G51" s="16" t="e">
        <f>'DATA MAKLUMAT MURID'!#REF!</f>
        <v>#REF!</v>
      </c>
      <c r="H51" s="16" t="e">
        <f>'DATA MAKLUMAT MURID'!#REF!</f>
        <v>#REF!</v>
      </c>
      <c r="I51" s="16" t="e">
        <f>'DATA MAKLUMAT MURID'!#REF!</f>
        <v>#REF!</v>
      </c>
      <c r="J51" s="16" t="e">
        <f>'DATA MAKLUMAT MURID'!#REF!</f>
        <v>#REF!</v>
      </c>
      <c r="K51" s="16" t="e">
        <f>'DATA MAKLUMAT MURID'!#REF!</f>
        <v>#REF!</v>
      </c>
      <c r="L51" s="16" t="e">
        <f>'DATA MAKLUMAT MURID'!#REF!</f>
        <v>#REF!</v>
      </c>
      <c r="M51" s="16" t="e">
        <f>'DATA MAKLUMAT MURID'!#REF!</f>
        <v>#REF!</v>
      </c>
      <c r="N51" s="16" t="e">
        <f>'DATA MAKLUMAT MURID'!#REF!</f>
        <v>#REF!</v>
      </c>
      <c r="O51" s="16" t="e">
        <f>'DATA MAKLUMAT MURID'!#REF!</f>
        <v>#REF!</v>
      </c>
      <c r="P51" s="16" t="e">
        <f>'DATA MAKLUMAT MURID'!#REF!</f>
        <v>#REF!</v>
      </c>
      <c r="Q51" s="16" t="e">
        <f>'DATA MAKLUMAT MURID'!#REF!</f>
        <v>#REF!</v>
      </c>
      <c r="R51" s="16" t="e">
        <f>'DATA MAKLUMAT MURID'!#REF!</f>
        <v>#REF!</v>
      </c>
      <c r="S51" s="16" t="e">
        <f>'DATA MAKLUMAT MURID'!#REF!</f>
        <v>#REF!</v>
      </c>
      <c r="T51" s="16" t="e">
        <f>'DATA MAKLUMAT MURID'!#REF!</f>
        <v>#REF!</v>
      </c>
      <c r="U51" s="16" t="e">
        <f>'DATA MAKLUMAT MURID'!#REF!</f>
        <v>#REF!</v>
      </c>
      <c r="V51" s="16" t="e">
        <f>'DATA MAKLUMAT MURID'!#REF!</f>
        <v>#REF!</v>
      </c>
      <c r="W51" s="16" t="e">
        <f>'DATA MAKLUMAT MURID'!#REF!</f>
        <v>#REF!</v>
      </c>
      <c r="X51" s="16" t="e">
        <f>'DATA MAKLUMAT MURID'!#REF!</f>
        <v>#REF!</v>
      </c>
      <c r="Y51" s="16" t="e">
        <f>'DATA MAKLUMAT MURID'!#REF!</f>
        <v>#REF!</v>
      </c>
      <c r="Z51" s="16" t="e">
        <f>'DATA MAKLUMAT MURID'!#REF!</f>
        <v>#REF!</v>
      </c>
      <c r="AA51" s="16" t="e">
        <f>'DATA MAKLUMAT MURID'!#REF!</f>
        <v>#REF!</v>
      </c>
      <c r="AB51" s="16" t="e">
        <f>'DATA MAKLUMAT MURID'!#REF!</f>
        <v>#REF!</v>
      </c>
      <c r="AC51" s="16" t="e">
        <f>'DATA MAKLUMAT MURID'!#REF!</f>
        <v>#REF!</v>
      </c>
      <c r="AD51" s="16" t="e">
        <f>'DATA MAKLUMAT MURID'!#REF!</f>
        <v>#REF!</v>
      </c>
      <c r="AE51" s="16" t="e">
        <f t="shared" si="2"/>
        <v>#REF!</v>
      </c>
      <c r="AF51" s="8" t="e">
        <f t="shared" si="3"/>
        <v>#REF!</v>
      </c>
    </row>
    <row r="52" spans="1:32">
      <c r="A52" s="15">
        <v>43</v>
      </c>
      <c r="B52" s="16" t="e">
        <f>'DATA MAKLUMAT MURID'!#REF!</f>
        <v>#REF!</v>
      </c>
      <c r="C52" s="16" t="e">
        <f>'DATA MAKLUMAT MURID'!#REF!</f>
        <v>#REF!</v>
      </c>
      <c r="D52" s="16" t="e">
        <f>'DATA MAKLUMAT MURID'!#REF!</f>
        <v>#REF!</v>
      </c>
      <c r="E52" s="16" t="e">
        <f>'DATA MAKLUMAT MURID'!#REF!</f>
        <v>#REF!</v>
      </c>
      <c r="F52" s="16" t="e">
        <f>'DATA MAKLUMAT MURID'!#REF!</f>
        <v>#REF!</v>
      </c>
      <c r="G52" s="16" t="e">
        <f>'DATA MAKLUMAT MURID'!#REF!</f>
        <v>#REF!</v>
      </c>
      <c r="H52" s="16" t="e">
        <f>'DATA MAKLUMAT MURID'!#REF!</f>
        <v>#REF!</v>
      </c>
      <c r="I52" s="16" t="e">
        <f>'DATA MAKLUMAT MURID'!#REF!</f>
        <v>#REF!</v>
      </c>
      <c r="J52" s="16" t="e">
        <f>'DATA MAKLUMAT MURID'!#REF!</f>
        <v>#REF!</v>
      </c>
      <c r="K52" s="16" t="e">
        <f>'DATA MAKLUMAT MURID'!#REF!</f>
        <v>#REF!</v>
      </c>
      <c r="L52" s="16" t="e">
        <f>'DATA MAKLUMAT MURID'!#REF!</f>
        <v>#REF!</v>
      </c>
      <c r="M52" s="16" t="e">
        <f>'DATA MAKLUMAT MURID'!#REF!</f>
        <v>#REF!</v>
      </c>
      <c r="N52" s="16" t="e">
        <f>'DATA MAKLUMAT MURID'!#REF!</f>
        <v>#REF!</v>
      </c>
      <c r="O52" s="16" t="e">
        <f>'DATA MAKLUMAT MURID'!#REF!</f>
        <v>#REF!</v>
      </c>
      <c r="P52" s="16" t="e">
        <f>'DATA MAKLUMAT MURID'!#REF!</f>
        <v>#REF!</v>
      </c>
      <c r="Q52" s="16" t="e">
        <f>'DATA MAKLUMAT MURID'!#REF!</f>
        <v>#REF!</v>
      </c>
      <c r="R52" s="16" t="e">
        <f>'DATA MAKLUMAT MURID'!#REF!</f>
        <v>#REF!</v>
      </c>
      <c r="S52" s="16" t="e">
        <f>'DATA MAKLUMAT MURID'!#REF!</f>
        <v>#REF!</v>
      </c>
      <c r="T52" s="16" t="e">
        <f>'DATA MAKLUMAT MURID'!#REF!</f>
        <v>#REF!</v>
      </c>
      <c r="U52" s="16" t="e">
        <f>'DATA MAKLUMAT MURID'!#REF!</f>
        <v>#REF!</v>
      </c>
      <c r="V52" s="16" t="e">
        <f>'DATA MAKLUMAT MURID'!#REF!</f>
        <v>#REF!</v>
      </c>
      <c r="W52" s="16" t="e">
        <f>'DATA MAKLUMAT MURID'!#REF!</f>
        <v>#REF!</v>
      </c>
      <c r="X52" s="16" t="e">
        <f>'DATA MAKLUMAT MURID'!#REF!</f>
        <v>#REF!</v>
      </c>
      <c r="Y52" s="16" t="e">
        <f>'DATA MAKLUMAT MURID'!#REF!</f>
        <v>#REF!</v>
      </c>
      <c r="Z52" s="16" t="e">
        <f>'DATA MAKLUMAT MURID'!#REF!</f>
        <v>#REF!</v>
      </c>
      <c r="AA52" s="16" t="e">
        <f>'DATA MAKLUMAT MURID'!#REF!</f>
        <v>#REF!</v>
      </c>
      <c r="AB52" s="16" t="e">
        <f>'DATA MAKLUMAT MURID'!#REF!</f>
        <v>#REF!</v>
      </c>
      <c r="AC52" s="16" t="e">
        <f>'DATA MAKLUMAT MURID'!#REF!</f>
        <v>#REF!</v>
      </c>
      <c r="AD52" s="16" t="e">
        <f>'DATA MAKLUMAT MURID'!#REF!</f>
        <v>#REF!</v>
      </c>
      <c r="AE52" s="16" t="e">
        <f t="shared" si="2"/>
        <v>#REF!</v>
      </c>
      <c r="AF52" s="8" t="e">
        <f t="shared" si="3"/>
        <v>#REF!</v>
      </c>
    </row>
    <row r="53" spans="1:32">
      <c r="A53" s="15">
        <v>44</v>
      </c>
      <c r="B53" s="16" t="e">
        <f>'DATA MAKLUMAT MURID'!#REF!</f>
        <v>#REF!</v>
      </c>
      <c r="C53" s="16" t="e">
        <f>'DATA MAKLUMAT MURID'!#REF!</f>
        <v>#REF!</v>
      </c>
      <c r="D53" s="16" t="e">
        <f>'DATA MAKLUMAT MURID'!#REF!</f>
        <v>#REF!</v>
      </c>
      <c r="E53" s="16" t="e">
        <f>'DATA MAKLUMAT MURID'!#REF!</f>
        <v>#REF!</v>
      </c>
      <c r="F53" s="16" t="e">
        <f>'DATA MAKLUMAT MURID'!#REF!</f>
        <v>#REF!</v>
      </c>
      <c r="G53" s="16" t="e">
        <f>'DATA MAKLUMAT MURID'!#REF!</f>
        <v>#REF!</v>
      </c>
      <c r="H53" s="16" t="e">
        <f>'DATA MAKLUMAT MURID'!#REF!</f>
        <v>#REF!</v>
      </c>
      <c r="I53" s="16" t="e">
        <f>'DATA MAKLUMAT MURID'!#REF!</f>
        <v>#REF!</v>
      </c>
      <c r="J53" s="16" t="e">
        <f>'DATA MAKLUMAT MURID'!#REF!</f>
        <v>#REF!</v>
      </c>
      <c r="K53" s="16" t="e">
        <f>'DATA MAKLUMAT MURID'!#REF!</f>
        <v>#REF!</v>
      </c>
      <c r="L53" s="16" t="e">
        <f>'DATA MAKLUMAT MURID'!#REF!</f>
        <v>#REF!</v>
      </c>
      <c r="M53" s="16" t="e">
        <f>'DATA MAKLUMAT MURID'!#REF!</f>
        <v>#REF!</v>
      </c>
      <c r="N53" s="16" t="e">
        <f>'DATA MAKLUMAT MURID'!#REF!</f>
        <v>#REF!</v>
      </c>
      <c r="O53" s="16" t="e">
        <f>'DATA MAKLUMAT MURID'!#REF!</f>
        <v>#REF!</v>
      </c>
      <c r="P53" s="16" t="e">
        <f>'DATA MAKLUMAT MURID'!#REF!</f>
        <v>#REF!</v>
      </c>
      <c r="Q53" s="16" t="e">
        <f>'DATA MAKLUMAT MURID'!#REF!</f>
        <v>#REF!</v>
      </c>
      <c r="R53" s="16" t="e">
        <f>'DATA MAKLUMAT MURID'!#REF!</f>
        <v>#REF!</v>
      </c>
      <c r="S53" s="16" t="e">
        <f>'DATA MAKLUMAT MURID'!#REF!</f>
        <v>#REF!</v>
      </c>
      <c r="T53" s="16" t="e">
        <f>'DATA MAKLUMAT MURID'!#REF!</f>
        <v>#REF!</v>
      </c>
      <c r="U53" s="16" t="e">
        <f>'DATA MAKLUMAT MURID'!#REF!</f>
        <v>#REF!</v>
      </c>
      <c r="V53" s="16" t="e">
        <f>'DATA MAKLUMAT MURID'!#REF!</f>
        <v>#REF!</v>
      </c>
      <c r="W53" s="16" t="e">
        <f>'DATA MAKLUMAT MURID'!#REF!</f>
        <v>#REF!</v>
      </c>
      <c r="X53" s="16" t="e">
        <f>'DATA MAKLUMAT MURID'!#REF!</f>
        <v>#REF!</v>
      </c>
      <c r="Y53" s="16" t="e">
        <f>'DATA MAKLUMAT MURID'!#REF!</f>
        <v>#REF!</v>
      </c>
      <c r="Z53" s="16" t="e">
        <f>'DATA MAKLUMAT MURID'!#REF!</f>
        <v>#REF!</v>
      </c>
      <c r="AA53" s="16" t="e">
        <f>'DATA MAKLUMAT MURID'!#REF!</f>
        <v>#REF!</v>
      </c>
      <c r="AB53" s="16" t="e">
        <f>'DATA MAKLUMAT MURID'!#REF!</f>
        <v>#REF!</v>
      </c>
      <c r="AC53" s="16" t="e">
        <f>'DATA MAKLUMAT MURID'!#REF!</f>
        <v>#REF!</v>
      </c>
      <c r="AD53" s="16" t="e">
        <f>'DATA MAKLUMAT MURID'!#REF!</f>
        <v>#REF!</v>
      </c>
      <c r="AE53" s="16" t="e">
        <f t="shared" si="2"/>
        <v>#REF!</v>
      </c>
      <c r="AF53" s="8" t="e">
        <f t="shared" si="3"/>
        <v>#REF!</v>
      </c>
    </row>
    <row r="54" spans="1:32">
      <c r="A54" s="15">
        <v>45</v>
      </c>
      <c r="B54" s="16" t="e">
        <f>'DATA MAKLUMAT MURID'!#REF!</f>
        <v>#REF!</v>
      </c>
      <c r="C54" s="16" t="e">
        <f>'DATA MAKLUMAT MURID'!#REF!</f>
        <v>#REF!</v>
      </c>
      <c r="D54" s="16" t="e">
        <f>'DATA MAKLUMAT MURID'!#REF!</f>
        <v>#REF!</v>
      </c>
      <c r="E54" s="16" t="e">
        <f>'DATA MAKLUMAT MURID'!#REF!</f>
        <v>#REF!</v>
      </c>
      <c r="F54" s="16" t="e">
        <f>'DATA MAKLUMAT MURID'!#REF!</f>
        <v>#REF!</v>
      </c>
      <c r="G54" s="16" t="e">
        <f>'DATA MAKLUMAT MURID'!#REF!</f>
        <v>#REF!</v>
      </c>
      <c r="H54" s="16" t="e">
        <f>'DATA MAKLUMAT MURID'!#REF!</f>
        <v>#REF!</v>
      </c>
      <c r="I54" s="16" t="e">
        <f>'DATA MAKLUMAT MURID'!#REF!</f>
        <v>#REF!</v>
      </c>
      <c r="J54" s="16" t="e">
        <f>'DATA MAKLUMAT MURID'!#REF!</f>
        <v>#REF!</v>
      </c>
      <c r="K54" s="16" t="e">
        <f>'DATA MAKLUMAT MURID'!#REF!</f>
        <v>#REF!</v>
      </c>
      <c r="L54" s="16" t="e">
        <f>'DATA MAKLUMAT MURID'!#REF!</f>
        <v>#REF!</v>
      </c>
      <c r="M54" s="16" t="e">
        <f>'DATA MAKLUMAT MURID'!#REF!</f>
        <v>#REF!</v>
      </c>
      <c r="N54" s="16" t="e">
        <f>'DATA MAKLUMAT MURID'!#REF!</f>
        <v>#REF!</v>
      </c>
      <c r="O54" s="16" t="e">
        <f>'DATA MAKLUMAT MURID'!#REF!</f>
        <v>#REF!</v>
      </c>
      <c r="P54" s="16" t="e">
        <f>'DATA MAKLUMAT MURID'!#REF!</f>
        <v>#REF!</v>
      </c>
      <c r="Q54" s="16" t="e">
        <f>'DATA MAKLUMAT MURID'!#REF!</f>
        <v>#REF!</v>
      </c>
      <c r="R54" s="16" t="e">
        <f>'DATA MAKLUMAT MURID'!#REF!</f>
        <v>#REF!</v>
      </c>
      <c r="S54" s="16" t="e">
        <f>'DATA MAKLUMAT MURID'!#REF!</f>
        <v>#REF!</v>
      </c>
      <c r="T54" s="16" t="e">
        <f>'DATA MAKLUMAT MURID'!#REF!</f>
        <v>#REF!</v>
      </c>
      <c r="U54" s="16" t="e">
        <f>'DATA MAKLUMAT MURID'!#REF!</f>
        <v>#REF!</v>
      </c>
      <c r="V54" s="16" t="e">
        <f>'DATA MAKLUMAT MURID'!#REF!</f>
        <v>#REF!</v>
      </c>
      <c r="W54" s="16" t="e">
        <f>'DATA MAKLUMAT MURID'!#REF!</f>
        <v>#REF!</v>
      </c>
      <c r="X54" s="16" t="e">
        <f>'DATA MAKLUMAT MURID'!#REF!</f>
        <v>#REF!</v>
      </c>
      <c r="Y54" s="16" t="e">
        <f>'DATA MAKLUMAT MURID'!#REF!</f>
        <v>#REF!</v>
      </c>
      <c r="Z54" s="16" t="e">
        <f>'DATA MAKLUMAT MURID'!#REF!</f>
        <v>#REF!</v>
      </c>
      <c r="AA54" s="16" t="e">
        <f>'DATA MAKLUMAT MURID'!#REF!</f>
        <v>#REF!</v>
      </c>
      <c r="AB54" s="16" t="e">
        <f>'DATA MAKLUMAT MURID'!#REF!</f>
        <v>#REF!</v>
      </c>
      <c r="AC54" s="16" t="e">
        <f>'DATA MAKLUMAT MURID'!#REF!</f>
        <v>#REF!</v>
      </c>
      <c r="AD54" s="16" t="e">
        <f>'DATA MAKLUMAT MURID'!#REF!</f>
        <v>#REF!</v>
      </c>
      <c r="AE54" s="16" t="e">
        <f t="shared" si="2"/>
        <v>#REF!</v>
      </c>
      <c r="AF54" s="8" t="e">
        <f t="shared" si="3"/>
        <v>#REF!</v>
      </c>
    </row>
    <row r="55" spans="1:32">
      <c r="A55" s="15">
        <v>46</v>
      </c>
      <c r="B55" s="16" t="e">
        <f>'DATA MAKLUMAT MURID'!#REF!</f>
        <v>#REF!</v>
      </c>
      <c r="C55" s="16" t="e">
        <f>'DATA MAKLUMAT MURID'!#REF!</f>
        <v>#REF!</v>
      </c>
      <c r="D55" s="16" t="e">
        <f>'DATA MAKLUMAT MURID'!#REF!</f>
        <v>#REF!</v>
      </c>
      <c r="E55" s="16" t="e">
        <f>'DATA MAKLUMAT MURID'!#REF!</f>
        <v>#REF!</v>
      </c>
      <c r="F55" s="16" t="e">
        <f>'DATA MAKLUMAT MURID'!#REF!</f>
        <v>#REF!</v>
      </c>
      <c r="G55" s="16" t="e">
        <f>'DATA MAKLUMAT MURID'!#REF!</f>
        <v>#REF!</v>
      </c>
      <c r="H55" s="16" t="e">
        <f>'DATA MAKLUMAT MURID'!#REF!</f>
        <v>#REF!</v>
      </c>
      <c r="I55" s="16" t="e">
        <f>'DATA MAKLUMAT MURID'!#REF!</f>
        <v>#REF!</v>
      </c>
      <c r="J55" s="16" t="e">
        <f>'DATA MAKLUMAT MURID'!#REF!</f>
        <v>#REF!</v>
      </c>
      <c r="K55" s="16" t="e">
        <f>'DATA MAKLUMAT MURID'!#REF!</f>
        <v>#REF!</v>
      </c>
      <c r="L55" s="16" t="e">
        <f>'DATA MAKLUMAT MURID'!#REF!</f>
        <v>#REF!</v>
      </c>
      <c r="M55" s="16" t="e">
        <f>'DATA MAKLUMAT MURID'!#REF!</f>
        <v>#REF!</v>
      </c>
      <c r="N55" s="16" t="e">
        <f>'DATA MAKLUMAT MURID'!#REF!</f>
        <v>#REF!</v>
      </c>
      <c r="O55" s="16" t="e">
        <f>'DATA MAKLUMAT MURID'!#REF!</f>
        <v>#REF!</v>
      </c>
      <c r="P55" s="16" t="e">
        <f>'DATA MAKLUMAT MURID'!#REF!</f>
        <v>#REF!</v>
      </c>
      <c r="Q55" s="16" t="e">
        <f>'DATA MAKLUMAT MURID'!#REF!</f>
        <v>#REF!</v>
      </c>
      <c r="R55" s="16" t="e">
        <f>'DATA MAKLUMAT MURID'!#REF!</f>
        <v>#REF!</v>
      </c>
      <c r="S55" s="16" t="e">
        <f>'DATA MAKLUMAT MURID'!#REF!</f>
        <v>#REF!</v>
      </c>
      <c r="T55" s="16" t="e">
        <f>'DATA MAKLUMAT MURID'!#REF!</f>
        <v>#REF!</v>
      </c>
      <c r="U55" s="16" t="e">
        <f>'DATA MAKLUMAT MURID'!#REF!</f>
        <v>#REF!</v>
      </c>
      <c r="V55" s="16" t="e">
        <f>'DATA MAKLUMAT MURID'!#REF!</f>
        <v>#REF!</v>
      </c>
      <c r="W55" s="16" t="e">
        <f>'DATA MAKLUMAT MURID'!#REF!</f>
        <v>#REF!</v>
      </c>
      <c r="X55" s="16" t="e">
        <f>'DATA MAKLUMAT MURID'!#REF!</f>
        <v>#REF!</v>
      </c>
      <c r="Y55" s="16" t="e">
        <f>'DATA MAKLUMAT MURID'!#REF!</f>
        <v>#REF!</v>
      </c>
      <c r="Z55" s="16" t="e">
        <f>'DATA MAKLUMAT MURID'!#REF!</f>
        <v>#REF!</v>
      </c>
      <c r="AA55" s="16" t="e">
        <f>'DATA MAKLUMAT MURID'!#REF!</f>
        <v>#REF!</v>
      </c>
      <c r="AB55" s="16" t="e">
        <f>'DATA MAKLUMAT MURID'!#REF!</f>
        <v>#REF!</v>
      </c>
      <c r="AC55" s="16" t="e">
        <f>'DATA MAKLUMAT MURID'!#REF!</f>
        <v>#REF!</v>
      </c>
      <c r="AD55" s="16" t="e">
        <f>'DATA MAKLUMAT MURID'!#REF!</f>
        <v>#REF!</v>
      </c>
      <c r="AE55" s="16" t="e">
        <f t="shared" si="2"/>
        <v>#REF!</v>
      </c>
      <c r="AF55" s="8" t="e">
        <f t="shared" si="3"/>
        <v>#REF!</v>
      </c>
    </row>
    <row r="56" spans="1:32">
      <c r="A56" s="15">
        <v>47</v>
      </c>
      <c r="B56" s="16" t="e">
        <f>'DATA MAKLUMAT MURID'!#REF!</f>
        <v>#REF!</v>
      </c>
      <c r="C56" s="16" t="e">
        <f>'DATA MAKLUMAT MURID'!#REF!</f>
        <v>#REF!</v>
      </c>
      <c r="D56" s="16" t="e">
        <f>'DATA MAKLUMAT MURID'!#REF!</f>
        <v>#REF!</v>
      </c>
      <c r="E56" s="16" t="e">
        <f>'DATA MAKLUMAT MURID'!#REF!</f>
        <v>#REF!</v>
      </c>
      <c r="F56" s="16" t="e">
        <f>'DATA MAKLUMAT MURID'!#REF!</f>
        <v>#REF!</v>
      </c>
      <c r="G56" s="16" t="e">
        <f>'DATA MAKLUMAT MURID'!#REF!</f>
        <v>#REF!</v>
      </c>
      <c r="H56" s="16" t="e">
        <f>'DATA MAKLUMAT MURID'!#REF!</f>
        <v>#REF!</v>
      </c>
      <c r="I56" s="16" t="e">
        <f>'DATA MAKLUMAT MURID'!#REF!</f>
        <v>#REF!</v>
      </c>
      <c r="J56" s="16" t="e">
        <f>'DATA MAKLUMAT MURID'!#REF!</f>
        <v>#REF!</v>
      </c>
      <c r="K56" s="16" t="e">
        <f>'DATA MAKLUMAT MURID'!#REF!</f>
        <v>#REF!</v>
      </c>
      <c r="L56" s="16" t="e">
        <f>'DATA MAKLUMAT MURID'!#REF!</f>
        <v>#REF!</v>
      </c>
      <c r="M56" s="16" t="e">
        <f>'DATA MAKLUMAT MURID'!#REF!</f>
        <v>#REF!</v>
      </c>
      <c r="N56" s="16" t="e">
        <f>'DATA MAKLUMAT MURID'!#REF!</f>
        <v>#REF!</v>
      </c>
      <c r="O56" s="16" t="e">
        <f>'DATA MAKLUMAT MURID'!#REF!</f>
        <v>#REF!</v>
      </c>
      <c r="P56" s="16" t="e">
        <f>'DATA MAKLUMAT MURID'!#REF!</f>
        <v>#REF!</v>
      </c>
      <c r="Q56" s="16" t="e">
        <f>'DATA MAKLUMAT MURID'!#REF!</f>
        <v>#REF!</v>
      </c>
      <c r="R56" s="16" t="e">
        <f>'DATA MAKLUMAT MURID'!#REF!</f>
        <v>#REF!</v>
      </c>
      <c r="S56" s="16" t="e">
        <f>'DATA MAKLUMAT MURID'!#REF!</f>
        <v>#REF!</v>
      </c>
      <c r="T56" s="16" t="e">
        <f>'DATA MAKLUMAT MURID'!#REF!</f>
        <v>#REF!</v>
      </c>
      <c r="U56" s="16" t="e">
        <f>'DATA MAKLUMAT MURID'!#REF!</f>
        <v>#REF!</v>
      </c>
      <c r="V56" s="16" t="e">
        <f>'DATA MAKLUMAT MURID'!#REF!</f>
        <v>#REF!</v>
      </c>
      <c r="W56" s="16" t="e">
        <f>'DATA MAKLUMAT MURID'!#REF!</f>
        <v>#REF!</v>
      </c>
      <c r="X56" s="16" t="e">
        <f>'DATA MAKLUMAT MURID'!#REF!</f>
        <v>#REF!</v>
      </c>
      <c r="Y56" s="16" t="e">
        <f>'DATA MAKLUMAT MURID'!#REF!</f>
        <v>#REF!</v>
      </c>
      <c r="Z56" s="16" t="e">
        <f>'DATA MAKLUMAT MURID'!#REF!</f>
        <v>#REF!</v>
      </c>
      <c r="AA56" s="16" t="e">
        <f>'DATA MAKLUMAT MURID'!#REF!</f>
        <v>#REF!</v>
      </c>
      <c r="AB56" s="16" t="e">
        <f>'DATA MAKLUMAT MURID'!#REF!</f>
        <v>#REF!</v>
      </c>
      <c r="AC56" s="16" t="e">
        <f>'DATA MAKLUMAT MURID'!#REF!</f>
        <v>#REF!</v>
      </c>
      <c r="AD56" s="16" t="e">
        <f>'DATA MAKLUMAT MURID'!#REF!</f>
        <v>#REF!</v>
      </c>
      <c r="AE56" s="16" t="e">
        <f t="shared" si="2"/>
        <v>#REF!</v>
      </c>
      <c r="AF56" s="8" t="e">
        <f t="shared" si="3"/>
        <v>#REF!</v>
      </c>
    </row>
    <row r="57" spans="1:32">
      <c r="A57" s="15">
        <v>48</v>
      </c>
      <c r="B57" s="16" t="e">
        <f>'DATA MAKLUMAT MURID'!#REF!</f>
        <v>#REF!</v>
      </c>
      <c r="C57" s="16" t="e">
        <f>'DATA MAKLUMAT MURID'!#REF!</f>
        <v>#REF!</v>
      </c>
      <c r="D57" s="16" t="e">
        <f>'DATA MAKLUMAT MURID'!#REF!</f>
        <v>#REF!</v>
      </c>
      <c r="E57" s="16" t="e">
        <f>'DATA MAKLUMAT MURID'!#REF!</f>
        <v>#REF!</v>
      </c>
      <c r="F57" s="16" t="e">
        <f>'DATA MAKLUMAT MURID'!#REF!</f>
        <v>#REF!</v>
      </c>
      <c r="G57" s="16" t="e">
        <f>'DATA MAKLUMAT MURID'!#REF!</f>
        <v>#REF!</v>
      </c>
      <c r="H57" s="16" t="e">
        <f>'DATA MAKLUMAT MURID'!#REF!</f>
        <v>#REF!</v>
      </c>
      <c r="I57" s="16" t="e">
        <f>'DATA MAKLUMAT MURID'!#REF!</f>
        <v>#REF!</v>
      </c>
      <c r="J57" s="16" t="e">
        <f>'DATA MAKLUMAT MURID'!#REF!</f>
        <v>#REF!</v>
      </c>
      <c r="K57" s="16" t="e">
        <f>'DATA MAKLUMAT MURID'!#REF!</f>
        <v>#REF!</v>
      </c>
      <c r="L57" s="16" t="e">
        <f>'DATA MAKLUMAT MURID'!#REF!</f>
        <v>#REF!</v>
      </c>
      <c r="M57" s="16" t="e">
        <f>'DATA MAKLUMAT MURID'!#REF!</f>
        <v>#REF!</v>
      </c>
      <c r="N57" s="16" t="e">
        <f>'DATA MAKLUMAT MURID'!#REF!</f>
        <v>#REF!</v>
      </c>
      <c r="O57" s="16" t="e">
        <f>'DATA MAKLUMAT MURID'!#REF!</f>
        <v>#REF!</v>
      </c>
      <c r="P57" s="16" t="e">
        <f>'DATA MAKLUMAT MURID'!#REF!</f>
        <v>#REF!</v>
      </c>
      <c r="Q57" s="16" t="e">
        <f>'DATA MAKLUMAT MURID'!#REF!</f>
        <v>#REF!</v>
      </c>
      <c r="R57" s="16" t="e">
        <f>'DATA MAKLUMAT MURID'!#REF!</f>
        <v>#REF!</v>
      </c>
      <c r="S57" s="16" t="e">
        <f>'DATA MAKLUMAT MURID'!#REF!</f>
        <v>#REF!</v>
      </c>
      <c r="T57" s="16" t="e">
        <f>'DATA MAKLUMAT MURID'!#REF!</f>
        <v>#REF!</v>
      </c>
      <c r="U57" s="16" t="e">
        <f>'DATA MAKLUMAT MURID'!#REF!</f>
        <v>#REF!</v>
      </c>
      <c r="V57" s="16" t="e">
        <f>'DATA MAKLUMAT MURID'!#REF!</f>
        <v>#REF!</v>
      </c>
      <c r="W57" s="16" t="e">
        <f>'DATA MAKLUMAT MURID'!#REF!</f>
        <v>#REF!</v>
      </c>
      <c r="X57" s="16" t="e">
        <f>'DATA MAKLUMAT MURID'!#REF!</f>
        <v>#REF!</v>
      </c>
      <c r="Y57" s="16" t="e">
        <f>'DATA MAKLUMAT MURID'!#REF!</f>
        <v>#REF!</v>
      </c>
      <c r="Z57" s="16" t="e">
        <f>'DATA MAKLUMAT MURID'!#REF!</f>
        <v>#REF!</v>
      </c>
      <c r="AA57" s="16" t="e">
        <f>'DATA MAKLUMAT MURID'!#REF!</f>
        <v>#REF!</v>
      </c>
      <c r="AB57" s="16" t="e">
        <f>'DATA MAKLUMAT MURID'!#REF!</f>
        <v>#REF!</v>
      </c>
      <c r="AC57" s="16" t="e">
        <f>'DATA MAKLUMAT MURID'!#REF!</f>
        <v>#REF!</v>
      </c>
      <c r="AD57" s="16" t="e">
        <f>'DATA MAKLUMAT MURID'!#REF!</f>
        <v>#REF!</v>
      </c>
      <c r="AE57" s="16" t="e">
        <f t="shared" si="2"/>
        <v>#REF!</v>
      </c>
      <c r="AF57" s="8" t="e">
        <f t="shared" si="3"/>
        <v>#REF!</v>
      </c>
    </row>
    <row r="58" spans="1:32">
      <c r="A58" s="15">
        <v>49</v>
      </c>
      <c r="B58" s="16" t="e">
        <f>'DATA MAKLUMAT MURID'!#REF!</f>
        <v>#REF!</v>
      </c>
      <c r="C58" s="16" t="e">
        <f>'DATA MAKLUMAT MURID'!#REF!</f>
        <v>#REF!</v>
      </c>
      <c r="D58" s="16" t="e">
        <f>'DATA MAKLUMAT MURID'!#REF!</f>
        <v>#REF!</v>
      </c>
      <c r="E58" s="16" t="e">
        <f>'DATA MAKLUMAT MURID'!#REF!</f>
        <v>#REF!</v>
      </c>
      <c r="F58" s="16" t="e">
        <f>'DATA MAKLUMAT MURID'!#REF!</f>
        <v>#REF!</v>
      </c>
      <c r="G58" s="16" t="e">
        <f>'DATA MAKLUMAT MURID'!#REF!</f>
        <v>#REF!</v>
      </c>
      <c r="H58" s="16" t="e">
        <f>'DATA MAKLUMAT MURID'!#REF!</f>
        <v>#REF!</v>
      </c>
      <c r="I58" s="16" t="e">
        <f>'DATA MAKLUMAT MURID'!#REF!</f>
        <v>#REF!</v>
      </c>
      <c r="J58" s="16" t="e">
        <f>'DATA MAKLUMAT MURID'!#REF!</f>
        <v>#REF!</v>
      </c>
      <c r="K58" s="16" t="e">
        <f>'DATA MAKLUMAT MURID'!#REF!</f>
        <v>#REF!</v>
      </c>
      <c r="L58" s="16" t="e">
        <f>'DATA MAKLUMAT MURID'!#REF!</f>
        <v>#REF!</v>
      </c>
      <c r="M58" s="16" t="e">
        <f>'DATA MAKLUMAT MURID'!#REF!</f>
        <v>#REF!</v>
      </c>
      <c r="N58" s="16" t="e">
        <f>'DATA MAKLUMAT MURID'!#REF!</f>
        <v>#REF!</v>
      </c>
      <c r="O58" s="16" t="e">
        <f>'DATA MAKLUMAT MURID'!#REF!</f>
        <v>#REF!</v>
      </c>
      <c r="P58" s="16" t="e">
        <f>'DATA MAKLUMAT MURID'!#REF!</f>
        <v>#REF!</v>
      </c>
      <c r="Q58" s="16" t="e">
        <f>'DATA MAKLUMAT MURID'!#REF!</f>
        <v>#REF!</v>
      </c>
      <c r="R58" s="16" t="e">
        <f>'DATA MAKLUMAT MURID'!#REF!</f>
        <v>#REF!</v>
      </c>
      <c r="S58" s="16" t="e">
        <f>'DATA MAKLUMAT MURID'!#REF!</f>
        <v>#REF!</v>
      </c>
      <c r="T58" s="16" t="e">
        <f>'DATA MAKLUMAT MURID'!#REF!</f>
        <v>#REF!</v>
      </c>
      <c r="U58" s="16" t="e">
        <f>'DATA MAKLUMAT MURID'!#REF!</f>
        <v>#REF!</v>
      </c>
      <c r="V58" s="16" t="e">
        <f>'DATA MAKLUMAT MURID'!#REF!</f>
        <v>#REF!</v>
      </c>
      <c r="W58" s="16" t="e">
        <f>'DATA MAKLUMAT MURID'!#REF!</f>
        <v>#REF!</v>
      </c>
      <c r="X58" s="16" t="e">
        <f>'DATA MAKLUMAT MURID'!#REF!</f>
        <v>#REF!</v>
      </c>
      <c r="Y58" s="16" t="e">
        <f>'DATA MAKLUMAT MURID'!#REF!</f>
        <v>#REF!</v>
      </c>
      <c r="Z58" s="16" t="e">
        <f>'DATA MAKLUMAT MURID'!#REF!</f>
        <v>#REF!</v>
      </c>
      <c r="AA58" s="16" t="e">
        <f>'DATA MAKLUMAT MURID'!#REF!</f>
        <v>#REF!</v>
      </c>
      <c r="AB58" s="16" t="e">
        <f>'DATA MAKLUMAT MURID'!#REF!</f>
        <v>#REF!</v>
      </c>
      <c r="AC58" s="16" t="e">
        <f>'DATA MAKLUMAT MURID'!#REF!</f>
        <v>#REF!</v>
      </c>
      <c r="AD58" s="16" t="e">
        <f>'DATA MAKLUMAT MURID'!#REF!</f>
        <v>#REF!</v>
      </c>
      <c r="AE58" s="16" t="e">
        <f t="shared" si="2"/>
        <v>#REF!</v>
      </c>
      <c r="AF58" s="8" t="e">
        <f t="shared" si="3"/>
        <v>#REF!</v>
      </c>
    </row>
    <row r="59" spans="1:32">
      <c r="A59" s="15">
        <v>50</v>
      </c>
      <c r="B59" s="16" t="e">
        <f>'DATA MAKLUMAT MURID'!#REF!</f>
        <v>#REF!</v>
      </c>
      <c r="C59" s="16" t="e">
        <f>'DATA MAKLUMAT MURID'!#REF!</f>
        <v>#REF!</v>
      </c>
      <c r="D59" s="16" t="e">
        <f>'DATA MAKLUMAT MURID'!#REF!</f>
        <v>#REF!</v>
      </c>
      <c r="E59" s="16" t="e">
        <f>'DATA MAKLUMAT MURID'!#REF!</f>
        <v>#REF!</v>
      </c>
      <c r="F59" s="16" t="e">
        <f>'DATA MAKLUMAT MURID'!#REF!</f>
        <v>#REF!</v>
      </c>
      <c r="G59" s="16" t="e">
        <f>'DATA MAKLUMAT MURID'!#REF!</f>
        <v>#REF!</v>
      </c>
      <c r="H59" s="16" t="e">
        <f>'DATA MAKLUMAT MURID'!#REF!</f>
        <v>#REF!</v>
      </c>
      <c r="I59" s="16" t="e">
        <f>'DATA MAKLUMAT MURID'!#REF!</f>
        <v>#REF!</v>
      </c>
      <c r="J59" s="16" t="e">
        <f>'DATA MAKLUMAT MURID'!#REF!</f>
        <v>#REF!</v>
      </c>
      <c r="K59" s="16" t="e">
        <f>'DATA MAKLUMAT MURID'!#REF!</f>
        <v>#REF!</v>
      </c>
      <c r="L59" s="16" t="e">
        <f>'DATA MAKLUMAT MURID'!#REF!</f>
        <v>#REF!</v>
      </c>
      <c r="M59" s="16" t="e">
        <f>'DATA MAKLUMAT MURID'!#REF!</f>
        <v>#REF!</v>
      </c>
      <c r="N59" s="16" t="e">
        <f>'DATA MAKLUMAT MURID'!#REF!</f>
        <v>#REF!</v>
      </c>
      <c r="O59" s="16" t="e">
        <f>'DATA MAKLUMAT MURID'!#REF!</f>
        <v>#REF!</v>
      </c>
      <c r="P59" s="16" t="e">
        <f>'DATA MAKLUMAT MURID'!#REF!</f>
        <v>#REF!</v>
      </c>
      <c r="Q59" s="16" t="e">
        <f>'DATA MAKLUMAT MURID'!#REF!</f>
        <v>#REF!</v>
      </c>
      <c r="R59" s="16" t="e">
        <f>'DATA MAKLUMAT MURID'!#REF!</f>
        <v>#REF!</v>
      </c>
      <c r="S59" s="16" t="e">
        <f>'DATA MAKLUMAT MURID'!#REF!</f>
        <v>#REF!</v>
      </c>
      <c r="T59" s="16" t="e">
        <f>'DATA MAKLUMAT MURID'!#REF!</f>
        <v>#REF!</v>
      </c>
      <c r="U59" s="16" t="e">
        <f>'DATA MAKLUMAT MURID'!#REF!</f>
        <v>#REF!</v>
      </c>
      <c r="V59" s="16" t="e">
        <f>'DATA MAKLUMAT MURID'!#REF!</f>
        <v>#REF!</v>
      </c>
      <c r="W59" s="16" t="e">
        <f>'DATA MAKLUMAT MURID'!#REF!</f>
        <v>#REF!</v>
      </c>
      <c r="X59" s="16" t="e">
        <f>'DATA MAKLUMAT MURID'!#REF!</f>
        <v>#REF!</v>
      </c>
      <c r="Y59" s="16" t="e">
        <f>'DATA MAKLUMAT MURID'!#REF!</f>
        <v>#REF!</v>
      </c>
      <c r="Z59" s="16" t="e">
        <f>'DATA MAKLUMAT MURID'!#REF!</f>
        <v>#REF!</v>
      </c>
      <c r="AA59" s="16" t="e">
        <f>'DATA MAKLUMAT MURID'!#REF!</f>
        <v>#REF!</v>
      </c>
      <c r="AB59" s="16" t="e">
        <f>'DATA MAKLUMAT MURID'!#REF!</f>
        <v>#REF!</v>
      </c>
      <c r="AC59" s="16" t="e">
        <f>'DATA MAKLUMAT MURID'!#REF!</f>
        <v>#REF!</v>
      </c>
      <c r="AD59" s="16" t="e">
        <f>'DATA MAKLUMAT MURID'!#REF!</f>
        <v>#REF!</v>
      </c>
      <c r="AE59" s="16" t="e">
        <f t="shared" si="2"/>
        <v>#REF!</v>
      </c>
      <c r="AF59" s="8" t="e">
        <f t="shared" si="3"/>
        <v>#REF!</v>
      </c>
    </row>
    <row r="63" spans="1:32" ht="15.75">
      <c r="B63" s="43" t="s">
        <v>181</v>
      </c>
    </row>
    <row r="64" spans="1:32" ht="15.75">
      <c r="E64" s="45"/>
      <c r="F64" s="45">
        <v>1</v>
      </c>
      <c r="G64" s="45">
        <v>2</v>
      </c>
      <c r="H64" s="45">
        <v>3</v>
      </c>
      <c r="I64" s="45">
        <v>4</v>
      </c>
      <c r="J64" s="45">
        <v>5</v>
      </c>
      <c r="K64" s="45">
        <v>6</v>
      </c>
      <c r="M64" s="42" t="s">
        <v>182</v>
      </c>
    </row>
    <row r="65" spans="5:22">
      <c r="E65" s="39" t="s">
        <v>16</v>
      </c>
      <c r="F65" s="39">
        <f>COUNTIF(B10:B59,1)</f>
        <v>0</v>
      </c>
      <c r="G65" s="39">
        <f>COUNTIF(B10:B59,2)</f>
        <v>1</v>
      </c>
      <c r="H65" s="39">
        <f>COUNTIF(B10:B59,3)</f>
        <v>2</v>
      </c>
      <c r="I65" s="39">
        <f>COUNTIF(B10:B59,4)</f>
        <v>1</v>
      </c>
      <c r="J65" s="39">
        <f>COUNTIF(B10:B59,5)</f>
        <v>0</v>
      </c>
      <c r="K65" s="39">
        <f>COUNTIF(B10:B59,6)</f>
        <v>0</v>
      </c>
      <c r="L65" s="39"/>
      <c r="M65" s="39">
        <f>SUM(F65:K65)</f>
        <v>4</v>
      </c>
      <c r="N65" s="39"/>
      <c r="O65" s="39"/>
      <c r="P65" s="39"/>
      <c r="Q65" s="39"/>
      <c r="R65" s="39"/>
      <c r="S65" s="39"/>
      <c r="T65" s="39"/>
      <c r="U65" s="39"/>
      <c r="V65" s="39"/>
    </row>
    <row r="66" spans="5:22">
      <c r="E66" s="39" t="s">
        <v>17</v>
      </c>
      <c r="F66" s="39">
        <f>COUNTIF(C10:C59,1)</f>
        <v>0</v>
      </c>
      <c r="G66" s="39">
        <f>COUNTIF(C10:C59,2)</f>
        <v>1</v>
      </c>
      <c r="H66" s="39">
        <f>COUNTIF(C10:C59,3)</f>
        <v>1</v>
      </c>
      <c r="I66" s="39">
        <f>COUNTIF(C10:C59,4)</f>
        <v>0</v>
      </c>
      <c r="J66" s="39">
        <f>COUNTIF(C10:C59,5)</f>
        <v>1</v>
      </c>
      <c r="K66" s="39">
        <f>COUNTIF(C10:C59,6)</f>
        <v>1</v>
      </c>
      <c r="M66" s="39">
        <f t="shared" ref="M66:M82" si="4">SUM(F66:K66)</f>
        <v>4</v>
      </c>
    </row>
    <row r="67" spans="5:22">
      <c r="E67" s="39" t="s">
        <v>18</v>
      </c>
      <c r="F67" s="39">
        <f>COUNTIF(D10:D59,1)</f>
        <v>0</v>
      </c>
      <c r="G67" s="39">
        <f>COUNTIF(D10:D59,2)</f>
        <v>0</v>
      </c>
      <c r="H67" s="39">
        <f>COUNTIF(D10:D59,3)</f>
        <v>2</v>
      </c>
      <c r="I67" s="39">
        <f>COUNTIF(D10:D59,4)</f>
        <v>1</v>
      </c>
      <c r="J67" s="39">
        <f>COUNTIF(D10:D59,5)</f>
        <v>1</v>
      </c>
      <c r="K67" s="39">
        <f>COUNTIF(D10:D59,6)</f>
        <v>0</v>
      </c>
      <c r="M67" s="39">
        <f t="shared" si="4"/>
        <v>4</v>
      </c>
    </row>
    <row r="68" spans="5:22">
      <c r="E68" s="39" t="s">
        <v>19</v>
      </c>
      <c r="F68" s="39">
        <f>COUNTIF(E10:E59,1)</f>
        <v>1</v>
      </c>
      <c r="G68" s="39">
        <f>COUNTIF(E10:E59,2)</f>
        <v>2</v>
      </c>
      <c r="H68" s="39">
        <f>COUNTIF(E10:E59,3)</f>
        <v>1</v>
      </c>
      <c r="I68" s="39">
        <f>COUNTIF(E10:E59,4)</f>
        <v>0</v>
      </c>
      <c r="J68" s="39">
        <f>COUNTIF(E10:E59,5)</f>
        <v>0</v>
      </c>
      <c r="K68" s="39">
        <f>COUNTIF(E10:E59,6)</f>
        <v>0</v>
      </c>
      <c r="M68" s="39">
        <f t="shared" si="4"/>
        <v>4</v>
      </c>
    </row>
    <row r="69" spans="5:22">
      <c r="E69" s="39" t="s">
        <v>20</v>
      </c>
      <c r="F69" s="40">
        <f>COUNTIF(F10:F59,1)</f>
        <v>2</v>
      </c>
      <c r="G69" s="40">
        <f>COUNTIF(F10:F59,2)</f>
        <v>1</v>
      </c>
      <c r="H69" s="40">
        <f>COUNTIF(F10:F59,3)</f>
        <v>0</v>
      </c>
      <c r="I69" s="39">
        <f>COUNTIF(F10:F59,4)</f>
        <v>0</v>
      </c>
      <c r="J69" s="39">
        <f>COUNTIF(F10:F59,5)</f>
        <v>1</v>
      </c>
      <c r="K69" s="39">
        <f>COUNTIF(F10:F59,6)</f>
        <v>0</v>
      </c>
      <c r="M69" s="39">
        <f t="shared" si="4"/>
        <v>4</v>
      </c>
    </row>
    <row r="70" spans="5:22">
      <c r="E70" s="39" t="s">
        <v>21</v>
      </c>
      <c r="F70" s="40">
        <f>COUNTIF(G10:G59,1)</f>
        <v>0</v>
      </c>
      <c r="G70" s="40">
        <f>COUNTIF(G10:G59,2)</f>
        <v>2</v>
      </c>
      <c r="H70" s="40">
        <f>COUNTIF(G10:G59,3)</f>
        <v>0</v>
      </c>
      <c r="I70" s="40">
        <f>COUNTIF(G10:G59,4)</f>
        <v>1</v>
      </c>
      <c r="J70" s="40">
        <f>COUNTIF(G10:G59,5)</f>
        <v>1</v>
      </c>
      <c r="K70" s="40">
        <f>COUNTIF(G10:G59,6)</f>
        <v>0</v>
      </c>
      <c r="M70" s="39">
        <f t="shared" si="4"/>
        <v>4</v>
      </c>
    </row>
    <row r="71" spans="5:22">
      <c r="E71" s="39" t="s">
        <v>22</v>
      </c>
      <c r="F71" s="40">
        <f>COUNTIF(H10:H59,1)</f>
        <v>1</v>
      </c>
      <c r="G71" s="40">
        <f>COUNTIF(H10:H59,2)</f>
        <v>0</v>
      </c>
      <c r="H71" s="40">
        <f>COUNTIF(H10:H59,3)</f>
        <v>1</v>
      </c>
      <c r="I71" s="40">
        <f>COUNTIF(H10:H59,4)</f>
        <v>0</v>
      </c>
      <c r="J71" s="40">
        <f>COUNTIF(H10:H59,5)</f>
        <v>0</v>
      </c>
      <c r="K71" s="40">
        <f>COUNTIF(H10:H59,6)</f>
        <v>2</v>
      </c>
      <c r="M71" s="39">
        <f t="shared" si="4"/>
        <v>4</v>
      </c>
    </row>
    <row r="72" spans="5:22">
      <c r="E72" s="39" t="s">
        <v>23</v>
      </c>
      <c r="F72" s="40">
        <f>COUNTIF(I10:I59,1)</f>
        <v>1</v>
      </c>
      <c r="G72" s="40">
        <f>COUNTIF(I10:I59,2)</f>
        <v>1</v>
      </c>
      <c r="H72" s="40">
        <f>COUNTIF(I10:I59,3)</f>
        <v>1</v>
      </c>
      <c r="I72" s="40">
        <f>COUNTIF(I10:I59,4)</f>
        <v>0</v>
      </c>
      <c r="J72" s="40">
        <f>COUNTIF(I10:I59,5)</f>
        <v>1</v>
      </c>
      <c r="K72" s="40">
        <f>COUNTIF(I10:I59,6)</f>
        <v>0</v>
      </c>
      <c r="M72" s="39">
        <f t="shared" si="4"/>
        <v>4</v>
      </c>
    </row>
    <row r="73" spans="5:22">
      <c r="E73" s="39" t="s">
        <v>24</v>
      </c>
      <c r="F73" s="40">
        <f>COUNTIF(J10:J59,1)</f>
        <v>2</v>
      </c>
      <c r="G73" s="40">
        <f>COUNTIF(J10:J59,2)</f>
        <v>0</v>
      </c>
      <c r="H73" s="40">
        <f>COUNTIF(J10:J59,3)</f>
        <v>1</v>
      </c>
      <c r="I73" s="40">
        <f>COUNTIF(J10:J59,4)</f>
        <v>0</v>
      </c>
      <c r="J73" s="40">
        <f>COUNTIF(J10:J59,5)</f>
        <v>1</v>
      </c>
      <c r="K73" s="40">
        <f>COUNTIF(J10:J59,6)</f>
        <v>0</v>
      </c>
      <c r="M73" s="39">
        <f t="shared" si="4"/>
        <v>4</v>
      </c>
    </row>
    <row r="74" spans="5:22">
      <c r="E74" s="39" t="s">
        <v>25</v>
      </c>
      <c r="F74" s="40">
        <f>COUNTIF(K10:K59,1)</f>
        <v>1</v>
      </c>
      <c r="G74" s="40">
        <f>COUNTIF(K10:K59,2)</f>
        <v>1</v>
      </c>
      <c r="H74" s="40">
        <f>COUNTIF(K10:K59,3)</f>
        <v>2</v>
      </c>
      <c r="I74" s="40">
        <f>COUNTIF(K10:K59,4)</f>
        <v>0</v>
      </c>
      <c r="J74" s="40">
        <f>COUNTIF(K10:K59,5)</f>
        <v>0</v>
      </c>
      <c r="K74" s="40">
        <f>COUNTIF(K10:K59,6)</f>
        <v>0</v>
      </c>
      <c r="M74" s="39">
        <f t="shared" si="4"/>
        <v>4</v>
      </c>
    </row>
    <row r="75" spans="5:22">
      <c r="E75" s="39" t="s">
        <v>26</v>
      </c>
      <c r="F75" s="40">
        <f>COUNTIF(L10:L59,1)</f>
        <v>1</v>
      </c>
      <c r="G75" s="40">
        <f>COUNTIF(L10:L59,2)</f>
        <v>0</v>
      </c>
      <c r="H75" s="40">
        <f>COUNTIF(L10:L59,3)</f>
        <v>2</v>
      </c>
      <c r="I75" s="40">
        <f>COUNTIF(L10:L59,4)</f>
        <v>0</v>
      </c>
      <c r="J75" s="40">
        <f>COUNTIF(L10:L59,5)</f>
        <v>1</v>
      </c>
      <c r="K75" s="40">
        <f>COUNTIF(L10:L59,6)</f>
        <v>0</v>
      </c>
      <c r="M75" s="39">
        <f t="shared" si="4"/>
        <v>4</v>
      </c>
    </row>
    <row r="76" spans="5:22">
      <c r="E76" s="39" t="s">
        <v>27</v>
      </c>
      <c r="F76" s="40">
        <f>COUNTIF(M10:M59,1)</f>
        <v>0</v>
      </c>
      <c r="G76" s="40">
        <f>COUNTIF(M10:M59,2)</f>
        <v>0</v>
      </c>
      <c r="H76" s="40">
        <f>COUNTIF(M10:M59,3)</f>
        <v>2</v>
      </c>
      <c r="I76" s="40">
        <f>COUNTIF(M10:M59,4)</f>
        <v>0</v>
      </c>
      <c r="J76" s="40">
        <f>COUNTIF(M10:M59,5)</f>
        <v>2</v>
      </c>
      <c r="K76" s="40">
        <f>COUNTIF(M10:M59,6)</f>
        <v>0</v>
      </c>
      <c r="M76" s="39">
        <f t="shared" si="4"/>
        <v>4</v>
      </c>
    </row>
    <row r="77" spans="5:22">
      <c r="E77" s="39" t="s">
        <v>28</v>
      </c>
      <c r="F77" s="40">
        <f>COUNTIF(N10:N59,1)</f>
        <v>3</v>
      </c>
      <c r="G77" s="40">
        <f>COUNTIF(N10:N59,2)</f>
        <v>0</v>
      </c>
      <c r="H77" s="40">
        <f>COUNTIF(N10:N59,3)</f>
        <v>0</v>
      </c>
      <c r="I77" s="40">
        <f>COUNTIF(N10:N59,4)</f>
        <v>0</v>
      </c>
      <c r="J77" s="40">
        <f>COUNTIF(N10:N59,5)</f>
        <v>1</v>
      </c>
      <c r="K77" s="40">
        <f>COUNTIF(N10:N59,6)</f>
        <v>0</v>
      </c>
      <c r="M77" s="39">
        <f t="shared" si="4"/>
        <v>4</v>
      </c>
    </row>
    <row r="78" spans="5:22">
      <c r="E78" s="39" t="s">
        <v>29</v>
      </c>
      <c r="F78" s="40">
        <f>COUNTIF(O10:O59,1)</f>
        <v>0</v>
      </c>
      <c r="G78" s="40">
        <f>COUNTIF(O10:O59,2)</f>
        <v>1</v>
      </c>
      <c r="H78" s="40">
        <f>COUNTIF(O10:O59,3)</f>
        <v>0</v>
      </c>
      <c r="I78" s="40">
        <f>COUNTIF(O10:O59,4)</f>
        <v>1</v>
      </c>
      <c r="J78" s="40">
        <f>COUNTIF(O10:O59,5)</f>
        <v>2</v>
      </c>
      <c r="K78" s="40">
        <f>COUNTIF(O10:O59,6)</f>
        <v>0</v>
      </c>
      <c r="M78" s="39">
        <f t="shared" si="4"/>
        <v>4</v>
      </c>
    </row>
    <row r="79" spans="5:22">
      <c r="E79" s="39" t="s">
        <v>30</v>
      </c>
      <c r="F79" s="40">
        <f>COUNTIF(P10:P59,1)</f>
        <v>2</v>
      </c>
      <c r="G79" s="40">
        <f>COUNTIF(P10:P59,2)</f>
        <v>1</v>
      </c>
      <c r="H79" s="40">
        <f>COUNTIF(P10:P59,3)</f>
        <v>1</v>
      </c>
      <c r="I79" s="40">
        <f>COUNTIF(P10:P59,4)</f>
        <v>0</v>
      </c>
      <c r="J79" s="40">
        <f>COUNTIF(P10:P59,5)</f>
        <v>0</v>
      </c>
      <c r="K79" s="40">
        <f>COUNTIF(P10:P59,6)</f>
        <v>0</v>
      </c>
      <c r="M79" s="39">
        <f t="shared" si="4"/>
        <v>4</v>
      </c>
    </row>
    <row r="80" spans="5:22">
      <c r="E80" s="39" t="s">
        <v>31</v>
      </c>
      <c r="F80" s="40">
        <f>COUNTIF(Q10:Q59,1)</f>
        <v>0</v>
      </c>
      <c r="G80" s="40">
        <f>COUNTIF(Q10:Q59,2)</f>
        <v>2</v>
      </c>
      <c r="H80" s="40">
        <f>COUNTIF(Q10:Q59,3)</f>
        <v>0</v>
      </c>
      <c r="I80" s="40">
        <f>COUNTIF(Q10:Q59,4)</f>
        <v>2</v>
      </c>
      <c r="J80" s="40">
        <f>COUNTIF(Q10:Q59,5)</f>
        <v>0</v>
      </c>
      <c r="K80" s="40">
        <f>COUNTIF(Q10:Q59,6)</f>
        <v>0</v>
      </c>
      <c r="M80" s="39">
        <f t="shared" si="4"/>
        <v>4</v>
      </c>
    </row>
    <row r="81" spans="2:13">
      <c r="E81" s="39" t="s">
        <v>32</v>
      </c>
      <c r="F81" s="40">
        <f>COUNTIF(R10:R59,1)</f>
        <v>3</v>
      </c>
      <c r="G81" s="40">
        <f>COUNTIF(R10:R59,2)</f>
        <v>1</v>
      </c>
      <c r="H81" s="40">
        <f>COUNTIF(R10:R59,3)</f>
        <v>0</v>
      </c>
      <c r="I81" s="40">
        <f>COUNTIF(R10:R59,4)</f>
        <v>0</v>
      </c>
      <c r="J81" s="40">
        <f>COUNTIF(R10:R59,5)</f>
        <v>0</v>
      </c>
      <c r="K81" s="40">
        <f>COUNTIF(R10:R59,6)</f>
        <v>0</v>
      </c>
      <c r="M81" s="39">
        <f t="shared" si="4"/>
        <v>4</v>
      </c>
    </row>
    <row r="82" spans="2:13">
      <c r="E82" s="39" t="s">
        <v>33</v>
      </c>
      <c r="F82" s="40">
        <f>COUNTIF(S10:S59,1)</f>
        <v>0</v>
      </c>
      <c r="G82" s="40">
        <f>COUNTIF(S10:S59,2)</f>
        <v>0</v>
      </c>
      <c r="H82" s="40">
        <f>COUNTIF(S10:S59,3)</f>
        <v>3</v>
      </c>
      <c r="I82" s="40">
        <f>COUNTIF(S10:S59,4)</f>
        <v>0</v>
      </c>
      <c r="J82" s="40">
        <f>COUNTIF(S10:S59,5)</f>
        <v>1</v>
      </c>
      <c r="K82" s="40">
        <f>COUNTIF(S10:S59,6)</f>
        <v>0</v>
      </c>
      <c r="M82" s="39">
        <f t="shared" si="4"/>
        <v>4</v>
      </c>
    </row>
    <row r="83" spans="2:13">
      <c r="E83" s="39"/>
      <c r="F83" s="40"/>
      <c r="G83" s="40"/>
      <c r="H83" s="40"/>
      <c r="I83" s="40"/>
      <c r="J83" s="40"/>
      <c r="K83" s="40"/>
      <c r="M83" s="39"/>
    </row>
    <row r="84" spans="2:13" ht="15.75">
      <c r="B84" s="43" t="s">
        <v>185</v>
      </c>
      <c r="F84" s="45">
        <v>1</v>
      </c>
      <c r="G84" s="45">
        <v>2</v>
      </c>
      <c r="H84" s="45">
        <v>3</v>
      </c>
      <c r="I84" s="45">
        <v>4</v>
      </c>
      <c r="J84" s="45">
        <v>5</v>
      </c>
      <c r="K84" s="45">
        <v>6</v>
      </c>
      <c r="M84" s="42" t="s">
        <v>182</v>
      </c>
    </row>
    <row r="85" spans="2:13">
      <c r="E85" s="41" t="s">
        <v>145</v>
      </c>
      <c r="F85" s="40">
        <f>COUNTIF(U10:U59,1)</f>
        <v>1</v>
      </c>
      <c r="G85" s="40">
        <f>COUNTIF(U10:U59,2)</f>
        <v>0</v>
      </c>
      <c r="H85" s="40">
        <f>COUNTIF(U10:U59,3)</f>
        <v>0</v>
      </c>
      <c r="I85" s="39">
        <f>COUNTIF(U10:U59,4)</f>
        <v>0</v>
      </c>
      <c r="J85" s="39">
        <f>COUNTIF(U10:U59,5)</f>
        <v>0</v>
      </c>
      <c r="K85" s="39">
        <f>COUNTIF(U10:U59,6)</f>
        <v>3</v>
      </c>
      <c r="M85" s="40">
        <f t="shared" ref="M85:M92" si="5">SUM(F85:K85)</f>
        <v>4</v>
      </c>
    </row>
    <row r="86" spans="2:13">
      <c r="E86" s="13" t="s">
        <v>146</v>
      </c>
      <c r="F86" s="40">
        <f>COUNTIF(V10:V59,1)</f>
        <v>2</v>
      </c>
      <c r="G86" s="40">
        <f>COUNTIF(V10:V59,2)</f>
        <v>1</v>
      </c>
      <c r="H86" s="40">
        <f>COUNTIF(V10:V59,3)</f>
        <v>0</v>
      </c>
      <c r="I86" s="39">
        <f>COUNTIF(V10:V59,4)</f>
        <v>0</v>
      </c>
      <c r="J86" s="39">
        <f>COUNTIF(V10:V59,5)</f>
        <v>0</v>
      </c>
      <c r="K86" s="39">
        <f>COUNTIF(V10:V59,6)</f>
        <v>1</v>
      </c>
      <c r="M86" s="40">
        <f t="shared" si="5"/>
        <v>4</v>
      </c>
    </row>
    <row r="87" spans="2:13">
      <c r="E87" s="41" t="s">
        <v>178</v>
      </c>
      <c r="F87" s="40">
        <f>COUNTIF(W10:W59,1)</f>
        <v>1</v>
      </c>
      <c r="G87" s="40">
        <f>COUNTIF(W10:W59,2)</f>
        <v>0</v>
      </c>
      <c r="H87" s="40">
        <f>COUNTIF(W10:W59,3)</f>
        <v>0</v>
      </c>
      <c r="I87" s="39">
        <f>COUNTIF(W10:W59,4)</f>
        <v>0</v>
      </c>
      <c r="J87" s="39">
        <f>COUNTIF(W10:W59,5)</f>
        <v>1</v>
      </c>
      <c r="K87" s="39">
        <f>COUNTIF(W10:W59,6)</f>
        <v>2</v>
      </c>
      <c r="M87" s="40">
        <f t="shared" si="5"/>
        <v>4</v>
      </c>
    </row>
    <row r="88" spans="2:13">
      <c r="E88" s="41" t="s">
        <v>179</v>
      </c>
      <c r="F88" s="40">
        <f>COUNTIF(X10:X59,1)</f>
        <v>0</v>
      </c>
      <c r="G88" s="40">
        <f>COUNTIF(X10:X59,2)</f>
        <v>1</v>
      </c>
      <c r="H88" s="40">
        <f>COUNTIF(X10:X59,3)</f>
        <v>0</v>
      </c>
      <c r="I88" s="39">
        <f>COUNTIF(X10:X59,4)</f>
        <v>0</v>
      </c>
      <c r="J88" s="39">
        <f>COUNTIF(X10:X59,5)</f>
        <v>0</v>
      </c>
      <c r="K88" s="39">
        <f>COUNTIF(X10:X59,6)</f>
        <v>3</v>
      </c>
      <c r="M88" s="40">
        <f t="shared" si="5"/>
        <v>4</v>
      </c>
    </row>
    <row r="89" spans="2:13">
      <c r="E89" s="41" t="s">
        <v>149</v>
      </c>
      <c r="F89" s="40">
        <f>COUNTIF(Y10:Y59,1)</f>
        <v>1</v>
      </c>
      <c r="G89" s="40">
        <f>COUNTIF(Y10:Y59,2)</f>
        <v>0</v>
      </c>
      <c r="H89" s="40">
        <f>COUNTIF(Y10:Y59,3)</f>
        <v>0</v>
      </c>
      <c r="I89" s="39">
        <f>COUNTIF(Y10:Y59,4)</f>
        <v>0</v>
      </c>
      <c r="J89" s="39">
        <f>COUNTIF(Y10:Y59,5)</f>
        <v>0</v>
      </c>
      <c r="K89" s="39">
        <f>COUNTIF(Y10:Y59,6)</f>
        <v>3</v>
      </c>
      <c r="M89" s="40">
        <f t="shared" si="5"/>
        <v>4</v>
      </c>
    </row>
    <row r="90" spans="2:13">
      <c r="E90" s="41" t="s">
        <v>150</v>
      </c>
      <c r="F90" s="40">
        <f>COUNTIF(Z10:Z59,1)</f>
        <v>1</v>
      </c>
      <c r="G90" s="40">
        <f>COUNTIF(Z10:Z59,2)</f>
        <v>0</v>
      </c>
      <c r="H90" s="40">
        <f>COUNTIF(Z10:Z59,3)</f>
        <v>0</v>
      </c>
      <c r="I90" s="39">
        <f>COUNTIF(Z10:Z59,4)</f>
        <v>0</v>
      </c>
      <c r="J90" s="39">
        <f>COUNTIF(Z10:Z59,5)</f>
        <v>1</v>
      </c>
      <c r="K90" s="39">
        <f>COUNTIF(Z10:Z59,6)</f>
        <v>2</v>
      </c>
      <c r="M90" s="40">
        <f t="shared" si="5"/>
        <v>4</v>
      </c>
    </row>
    <row r="91" spans="2:13">
      <c r="E91" s="41" t="s">
        <v>151</v>
      </c>
      <c r="F91" s="40">
        <f>COUNTIF(AA10:AA59,1)</f>
        <v>0</v>
      </c>
      <c r="G91" s="40">
        <f>COUNTIF(AA10:AA59,2)</f>
        <v>0</v>
      </c>
      <c r="H91" s="40">
        <f>COUNTIF(AA10:AA59,3)</f>
        <v>0</v>
      </c>
      <c r="I91" s="39">
        <f>COUNTIF(AA10:AA59,4)</f>
        <v>0</v>
      </c>
      <c r="J91" s="39">
        <f>COUNTIF(AA10:AA59,5)</f>
        <v>1</v>
      </c>
      <c r="K91" s="39">
        <f>COUNTIF(AA10:AA59,6)</f>
        <v>3</v>
      </c>
      <c r="M91" s="40">
        <f t="shared" si="5"/>
        <v>4</v>
      </c>
    </row>
    <row r="92" spans="2:13">
      <c r="E92" s="41" t="s">
        <v>152</v>
      </c>
      <c r="F92" s="40">
        <f>COUNTIF(AB10:AB59,1)</f>
        <v>0</v>
      </c>
      <c r="G92" s="40">
        <f>COUNTIF(AB10:AB59,2)</f>
        <v>2</v>
      </c>
      <c r="H92" s="40">
        <f>COUNTIF(AB10:AB59,3)</f>
        <v>0</v>
      </c>
      <c r="I92" s="39">
        <f>COUNTIF(AB10:AB59,4)</f>
        <v>0</v>
      </c>
      <c r="J92" s="39">
        <f>COUNTIF(AB10:AB59,5)</f>
        <v>0</v>
      </c>
      <c r="K92" s="39">
        <f>COUNTIF(AB10:AB59,6)</f>
        <v>2</v>
      </c>
      <c r="M92" s="40">
        <f t="shared" si="5"/>
        <v>4</v>
      </c>
    </row>
    <row r="93" spans="2:13">
      <c r="E93" s="41"/>
      <c r="F93" s="40"/>
      <c r="G93" s="40"/>
      <c r="H93" s="40"/>
      <c r="I93" s="39"/>
      <c r="J93" s="39"/>
      <c r="K93" s="39"/>
      <c r="M93" s="40"/>
    </row>
    <row r="94" spans="2:13" ht="15.75">
      <c r="B94" s="44" t="s">
        <v>180</v>
      </c>
      <c r="F94" s="45"/>
      <c r="G94" s="45"/>
      <c r="H94" s="45"/>
      <c r="I94" s="45"/>
      <c r="J94" s="45"/>
      <c r="K94" s="45"/>
      <c r="M94" s="42" t="s">
        <v>182</v>
      </c>
    </row>
    <row r="95" spans="2:13">
      <c r="E95" s="41" t="s">
        <v>180</v>
      </c>
      <c r="F95" s="40">
        <f>COUNTIF(AD10:AD59,1)</f>
        <v>2</v>
      </c>
      <c r="G95" s="40">
        <f>COUNTIF(AD10:AD59,2)</f>
        <v>1</v>
      </c>
      <c r="H95" s="40">
        <f>COUNTIF(AD10:AD59,3)</f>
        <v>0</v>
      </c>
      <c r="I95" s="39">
        <f>COUNTIF(AD10:AD59,4)</f>
        <v>0</v>
      </c>
      <c r="J95" s="39">
        <f>COUNTIF(AD10:AD59,5)</f>
        <v>0</v>
      </c>
      <c r="K95" s="39">
        <f>COUNTIF(AD10:AD59,6)</f>
        <v>1</v>
      </c>
      <c r="M95" s="40">
        <f>SUM(F95:K95)</f>
        <v>4</v>
      </c>
    </row>
  </sheetData>
  <sortState ref="E64:V64">
    <sortCondition descending="1" ref="E64"/>
  </sortState>
  <mergeCells count="10">
    <mergeCell ref="U8:AC8"/>
    <mergeCell ref="AD8:AD9"/>
    <mergeCell ref="AE8:AE9"/>
    <mergeCell ref="AF8:AF9"/>
    <mergeCell ref="A1:AF1"/>
    <mergeCell ref="A2:AF2"/>
    <mergeCell ref="A4:AF4"/>
    <mergeCell ref="V6:Y6"/>
    <mergeCell ref="A8:A9"/>
    <mergeCell ref="B8:T8"/>
  </mergeCells>
  <pageMargins left="0.7" right="0.7" top="0.25" bottom="0.25" header="0.3" footer="0.3"/>
  <pageSetup paperSize="9"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DATA MAKLUMAT MURID</vt:lpstr>
      <vt:lpstr>LAPORAN MURID (INDIVIDU)</vt:lpstr>
      <vt:lpstr>DATA PERNYATAAN TAHAP PENGUASAA</vt:lpstr>
      <vt:lpstr>GRAF</vt:lpstr>
      <vt:lpstr>'DATA MAKLUMAT MURID'!Print_Area</vt:lpstr>
      <vt:lpstr>'DATA MAKLUMAT MURID'!Print_Titles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Lianne</cp:lastModifiedBy>
  <cp:lastPrinted>2014-10-20T16:46:07Z</cp:lastPrinted>
  <dcterms:created xsi:type="dcterms:W3CDTF">2013-07-10T02:44:08Z</dcterms:created>
  <dcterms:modified xsi:type="dcterms:W3CDTF">2014-10-20T16:46:12Z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FormControlComboBox" visible="true"/>
      </mso:documentControls>
    </mso:qat>
  </mso:ribbon>
</mso:customUI>
</file>