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emplat PBD All 2019\TEMPLAT TINGKATAN 3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K9" i="2" l="1"/>
  <c r="K8" i="2"/>
  <c r="H26" i="4" l="1"/>
  <c r="G26" i="4"/>
  <c r="F26" i="4"/>
  <c r="E26" i="4"/>
  <c r="D26" i="4"/>
  <c r="C26" i="4"/>
  <c r="P43" i="4" l="1"/>
  <c r="O43" i="4"/>
  <c r="N43" i="4"/>
  <c r="M43" i="4"/>
  <c r="L43" i="4"/>
  <c r="K43" i="4"/>
  <c r="F56" i="2" l="1"/>
  <c r="H43" i="4"/>
  <c r="G43" i="4"/>
  <c r="F43" i="4"/>
  <c r="P8" i="4"/>
  <c r="O8" i="4"/>
  <c r="N8" i="4"/>
  <c r="H8" i="4"/>
  <c r="G8" i="4"/>
  <c r="F8" i="4"/>
  <c r="M3" i="4"/>
  <c r="H4" i="4"/>
  <c r="H3" i="4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D8" i="2"/>
  <c r="O56" i="4"/>
  <c r="G198" i="4" l="1"/>
  <c r="G180" i="4"/>
  <c r="O162" i="4"/>
  <c r="G109" i="4"/>
  <c r="O91" i="4"/>
  <c r="G39" i="4"/>
  <c r="O21" i="4"/>
  <c r="G56" i="4"/>
  <c r="O180" i="4"/>
  <c r="G126" i="4"/>
  <c r="O109" i="4"/>
  <c r="G91" i="4"/>
  <c r="G216" i="4"/>
  <c r="O198" i="4"/>
  <c r="G162" i="4"/>
  <c r="O144" i="4"/>
  <c r="G144" i="4"/>
  <c r="O126" i="4"/>
  <c r="O74" i="4"/>
  <c r="G74" i="4"/>
  <c r="G21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<sst xmlns="http://schemas.openxmlformats.org/spreadsheetml/2006/main" count="430" uniqueCount="152">
  <si>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</si>
  <si>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</si>
  <si>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</si>
  <si>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</si>
  <si>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</si>
  <si>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</si>
  <si>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</si>
  <si>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</si>
  <si>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</si>
  <si>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</si>
  <si>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</si>
  <si>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</si>
  <si>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</si>
  <si>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</si>
  <si>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</si>
  <si>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</si>
  <si>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</si>
  <si>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</si>
  <si>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</si>
  <si>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</si>
  <si>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</si>
  <si>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</si>
  <si>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</si>
  <si>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</si>
  <si>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</si>
  <si>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</si>
  <si>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</si>
  <si>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</si>
  <si>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</si>
  <si>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</si>
  <si>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</si>
  <si>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</si>
  <si>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</si>
  <si>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</si>
  <si>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</si>
  <si>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</si>
  <si>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</si>
  <si>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</si>
  <si>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</si>
  <si>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</si>
  <si>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</si>
  <si>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</si>
  <si>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</si>
  <si>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</si>
  <si>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</si>
  <si>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</si>
  <si>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</si>
  <si>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</si>
  <si>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</si>
  <si>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</si>
  <si>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</si>
  <si>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</si>
  <si>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</si>
  <si>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</si>
  <si>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</si>
  <si>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</si>
  <si>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</si>
  <si>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</si>
  <si>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</si>
  <si>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</si>
  <si>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</si>
  <si>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</si>
  <si>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</si>
  <si>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</si>
  <si>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</si>
  <si>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</si>
  <si>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</si>
  <si>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</si>
  <si>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</si>
  <si>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</si>
  <si>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</si>
  <si>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</si>
  <si>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</si>
  <si>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</si>
  <si>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</si>
  <si>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</si>
  <si>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</si>
  <si>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</si>
  <si>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</si>
  <si>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</si>
  <si>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</si>
  <si>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</si>
  <si>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</si>
  <si>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</si>
  <si>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</si>
  <si>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</si>
  <si>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</si>
  <si>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</si>
  <si>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</si>
  <si>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</si>
  <si>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</si>
  <si>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</si>
  <si>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</si>
  <si>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</si>
  <si>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</si>
  <si>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</si>
  <si>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</si>
  <si>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</si>
  <si>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</si>
  <si>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</si>
  <si>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</si>
  <si>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</si>
  <si>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</si>
  <si>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</si>
  <si>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</si>
  <si>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</si>
  <si>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</si>
  <si>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</si>
  <si>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</si>
  <si>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</si>
  <si>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</si>
  <si>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</si>
  <si>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</si>
  <si>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</si>
  <si>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</si>
  <si>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</si>
  <si>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3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bidang/ tema/ kemahiran/ kelompok</t>
    </r>
    <r>
      <rPr>
        <sz val="11"/>
        <color indexed="10"/>
        <rFont val="Calibri"/>
        <family val="2"/>
      </rPr>
      <t>.</t>
    </r>
  </si>
  <si>
    <t>Guru hendaklah memilih opsyen di sebelah kanan bahagian atas halaman Rekod Prestasi Murid untuk  membuat pelaporan di dalam templat ini.</t>
  </si>
  <si>
    <t>Pelaporan bagi bidang/kemahiran akan dilakukan pada pertengahan tahun dan akhir tahun.</t>
  </si>
  <si>
    <r>
      <t xml:space="preserve">Tahap Penguasaan diberikan berdasarkan setiap rubrik mengikut konstruk bidang/ tema/ kemahiran/ kelompok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</si>
  <si>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 xml:space="preserve">SMKA KUALA LUMPUR </t>
  </si>
  <si>
    <t xml:space="preserve">JALAN 2/62, BANDAR MANJALARA </t>
  </si>
  <si>
    <t xml:space="preserve">52200 KEPONG KUALA LUMPUR </t>
  </si>
  <si>
    <t>16 JANUARI 2018</t>
  </si>
  <si>
    <t>HASRUDDIN BIN HASSAN</t>
  </si>
  <si>
    <t xml:space="preserve">HIFZ AL-QURAN </t>
  </si>
  <si>
    <t>TAHAP PENGUASAAN SETIAP BIDANG</t>
  </si>
  <si>
    <t>HIFZ 
AL-QURAN</t>
  </si>
  <si>
    <t xml:space="preserve">FIQH
 AL-AYAT </t>
  </si>
  <si>
    <t>Hifz al Quran</t>
  </si>
  <si>
    <t xml:space="preserve">Fiqh al- Ayat </t>
  </si>
  <si>
    <t>Menyatakan makna ayat al-Quran yang ditentukan dalam Bahasa Melayu di bawah bimbingan guru.</t>
  </si>
  <si>
    <t>Menyatakan makna ayat al-Quran yang ditetapkan dalam Bahasa Melayu di bawah pemerhatian guru.</t>
  </si>
  <si>
    <t>Menyatakan makna ayat al-Quran yang ditetapkan dalam Bahasa Melayu.</t>
  </si>
  <si>
    <t>Menyatakan makna ayat al-Quran yang ditetapkan dalam Bahasa Melayu dengan baik dan melazimi memahami al-Quran.</t>
  </si>
  <si>
    <t>Menyatakan makna ayat al-Quran yang ditetapkan dalam Bahasa Melayu dengan sempurna dan istiqamah memahami al-Quran</t>
  </si>
  <si>
    <t>KESELURUHAN HIFZ AL-QURAN</t>
  </si>
  <si>
    <t>Mengetahui perkara asas, atau boleh melakukan kemahiran asas, atau memberi respon terhadap perkara asas berkaitan Hifz al-Quran.</t>
  </si>
  <si>
    <t>Menghafaz tiga daripada sembilan belas juzuk al-Quran yang ditetapkan dengan meraikan hukum tajwid.</t>
  </si>
  <si>
    <t>Menghafaz enam daripada  sembilan belas juzuk al-Quran yang ditetapkan dengan meraikan hukum tajwid.</t>
  </si>
  <si>
    <t>Menghafaz sembilan daripada sembilan belas juzuk al-Quran yang ditetapkan dengan meraikan hukum tajwid.</t>
  </si>
  <si>
    <t>Menghafaz dua belas atau lapan belas daripada sembilan belas juzuk al-Quran yang ditetapkan dengan meraikan hukum tajwid.</t>
  </si>
  <si>
    <t>Menghafaz sembilan belas juzuk al-Quran yang ditetapkan dengan meraikan hukum tajwid dan adab penghafaz               al-Quran.</t>
  </si>
  <si>
    <t>Menghafaz sembilan belas juzuk al-Quran yang ditetapkan dengan sempurna dan meraikan hukum tajwid serta adab penghafaz al-Quran.</t>
  </si>
  <si>
    <t>Menyatakan makna ayat al-Quran yang ditetapkan dalam Bahasa Melayu dan melazimi memahami al-Quran</t>
  </si>
  <si>
    <t>Menunjukkan kefahaman berkaitan Hifz al-Quran dengan menjelaskan sesuatu perkara yang dipelajari dalam pelbagai bentuk komunikasi.</t>
  </si>
  <si>
    <t>Menggunakan pengetahuan berkaitan Hifz al-Quran untuk melaksanakan sesuatu kemahiran pada suatu situasi.</t>
  </si>
  <si>
    <t>Mengamalkan sesuatu kemahiran berkaitan Hifz al-Quran.</t>
  </si>
  <si>
    <t>Mengamalkan sesuatu kemahiran berkaitan Hifz al-Quran pada situasi baru dengan beradab.</t>
  </si>
  <si>
    <t>Berupaya menggunakan pengetahuan dan kemahiran berkaitan Hifz al-Quran sedia ada untuk digunakan pada situasi baru secara beradab dan istiqamah.</t>
  </si>
  <si>
    <t>HIFZ AL-QURAN</t>
  </si>
  <si>
    <t>3 EHSAN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</si>
</sst>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4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indent="1"/>
    </xf>
    <xf numFmtId="0" fontId="45" fillId="13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3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vertical="center"/>
    </xf>
    <xf numFmtId="0" fontId="8" fillId="12" borderId="27" xfId="0" applyFont="1" applyFill="1" applyBorder="1" applyAlignment="1">
      <alignment vertical="center"/>
    </xf>
    <xf numFmtId="0" fontId="8" fillId="12" borderId="28" xfId="0" applyFont="1" applyFill="1" applyBorder="1" applyAlignment="1">
      <alignment vertical="center"/>
    </xf>
    <xf numFmtId="0" fontId="8" fillId="12" borderId="19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26" fillId="2" borderId="0" xfId="0" applyFont="1" applyFill="1" applyAlignment="1">
      <alignment horizontal="right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top" wrapText="1"/>
    </xf>
    <xf numFmtId="0" fontId="46" fillId="0" borderId="0" xfId="0" applyFont="1" applyAlignment="1">
      <alignment horizontal="left" vertical="top" wrapText="1"/>
    </xf>
    <xf numFmtId="0" fontId="25" fillId="4" borderId="0" xfId="0" applyFont="1" applyFill="1" applyBorder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PELAPORAN'!$K$25:$P$25</c:f>
              <c:numCache>
                <c:formatCode>General</c:formatCode>
                <c:ptCount val="6"/>
              </c:numCache>
            </c:num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3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5</xdr:row>
          <xdr:rowOff>19050</xdr:rowOff>
        </xdr:from>
        <xdr:to>
          <xdr:col>5</xdr:col>
          <xdr:colOff>1009650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19050</xdr:rowOff>
        </xdr:from>
        <xdr:to>
          <xdr:col>5</xdr:col>
          <xdr:colOff>1000125</xdr:colOff>
          <xdr:row>6</xdr:row>
          <xdr:rowOff>238125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27" activePane="bottomLeft" state="frozen"/>
      <selection pane="bottomLeft" activeCell="B43" sqref="B43:K44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96" t="s">
        <v>150</v>
      </c>
    </row>
    <row r="4" spans="1:12">
      <c r="A4" s="151" t="s">
        <v>47</v>
      </c>
    </row>
    <row r="5" spans="1:12" ht="15" customHeight="1">
      <c r="A5" s="210" t="s">
        <v>112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1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2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55</v>
      </c>
      <c r="B11" s="162" t="s">
        <v>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49</v>
      </c>
    </row>
    <row r="13" spans="1:12">
      <c r="B13" s="150" t="s">
        <v>50</v>
      </c>
    </row>
    <row r="14" spans="1:12">
      <c r="B14" s="150" t="s">
        <v>51</v>
      </c>
    </row>
    <row r="15" spans="1:12">
      <c r="B15" s="150" t="s">
        <v>52</v>
      </c>
    </row>
    <row r="16" spans="1:12">
      <c r="B16" s="150" t="s">
        <v>53</v>
      </c>
    </row>
    <row r="17" spans="1:13">
      <c r="B17" s="150" t="s">
        <v>54</v>
      </c>
    </row>
    <row r="19" spans="1:13">
      <c r="A19" s="161" t="s">
        <v>56</v>
      </c>
      <c r="B19" s="159" t="s">
        <v>57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75</v>
      </c>
    </row>
    <row r="21" spans="1:13">
      <c r="B21" s="150" t="s">
        <v>58</v>
      </c>
    </row>
    <row r="22" spans="1:13">
      <c r="B22" s="150" t="s">
        <v>59</v>
      </c>
    </row>
    <row r="23" spans="1:13">
      <c r="B23" s="150" t="s">
        <v>113</v>
      </c>
    </row>
    <row r="24" spans="1:13">
      <c r="B24" s="150" t="s">
        <v>65</v>
      </c>
    </row>
    <row r="25" spans="1:13">
      <c r="B25" s="150" t="s">
        <v>62</v>
      </c>
    </row>
    <row r="26" spans="1:13">
      <c r="B26" s="150" t="s">
        <v>114</v>
      </c>
    </row>
    <row r="28" spans="1:13">
      <c r="A28" s="161" t="s">
        <v>63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10" t="s">
        <v>115</v>
      </c>
      <c r="C29" s="210"/>
      <c r="D29" s="210"/>
      <c r="E29" s="210"/>
      <c r="F29" s="210"/>
      <c r="G29" s="210"/>
      <c r="H29" s="210"/>
      <c r="I29" s="210"/>
      <c r="J29" s="210"/>
      <c r="K29" s="210"/>
      <c r="M29" s="150"/>
    </row>
    <row r="30" spans="1:13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M30" s="150"/>
    </row>
    <row r="31" spans="1:13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M31" s="150"/>
    </row>
    <row r="32" spans="1:13"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M32" s="150"/>
    </row>
    <row r="33" spans="1:22">
      <c r="B33" s="210"/>
      <c r="C33" s="210"/>
      <c r="D33" s="210"/>
      <c r="E33" s="210"/>
      <c r="F33" s="210"/>
      <c r="G33" s="210"/>
      <c r="H33" s="210"/>
      <c r="I33" s="210"/>
      <c r="J33" s="210"/>
      <c r="K33" s="210"/>
    </row>
    <row r="34" spans="1:22">
      <c r="B34" s="210"/>
      <c r="C34" s="210"/>
      <c r="D34" s="210"/>
      <c r="E34" s="210"/>
      <c r="F34" s="210"/>
      <c r="G34" s="210"/>
      <c r="H34" s="210"/>
      <c r="I34" s="210"/>
      <c r="J34" s="210"/>
      <c r="K34" s="210"/>
    </row>
    <row r="35" spans="1:22"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</row>
    <row r="36" spans="1:22">
      <c r="A36" s="161" t="s">
        <v>64</v>
      </c>
      <c r="B36" s="159" t="s">
        <v>111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1"/>
      <c r="M36" s="182"/>
      <c r="N36" s="180"/>
      <c r="O36" s="180"/>
      <c r="P36" s="180"/>
      <c r="Q36" s="180"/>
      <c r="R36" s="180"/>
      <c r="S36" s="180"/>
      <c r="T36" s="180"/>
      <c r="U36" s="180"/>
      <c r="V36" s="180"/>
    </row>
    <row r="37" spans="1:22" ht="15" customHeight="1">
      <c r="A37" s="199">
        <v>1</v>
      </c>
      <c r="B37" s="211" t="s">
        <v>74</v>
      </c>
      <c r="C37" s="211"/>
      <c r="D37" s="211"/>
      <c r="E37" s="211"/>
      <c r="F37" s="211"/>
      <c r="G37" s="211"/>
      <c r="H37" s="211"/>
      <c r="I37" s="211"/>
      <c r="J37" s="211"/>
      <c r="K37" s="211"/>
      <c r="L37" s="183"/>
      <c r="M37" s="208"/>
      <c r="N37" s="208"/>
      <c r="O37" s="208"/>
      <c r="P37" s="208"/>
      <c r="Q37" s="208"/>
      <c r="R37" s="208"/>
      <c r="S37" s="208"/>
      <c r="T37" s="208"/>
      <c r="U37" s="208"/>
      <c r="V37" s="208"/>
    </row>
    <row r="38" spans="1:22">
      <c r="A38" s="199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183"/>
      <c r="M38" s="208"/>
      <c r="N38" s="208"/>
      <c r="O38" s="208"/>
      <c r="P38" s="208"/>
      <c r="Q38" s="208"/>
      <c r="R38" s="208"/>
      <c r="S38" s="208"/>
      <c r="T38" s="208"/>
      <c r="U38" s="208"/>
      <c r="V38" s="208"/>
    </row>
    <row r="39" spans="1:22">
      <c r="A39" s="199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183"/>
      <c r="M39" s="208"/>
      <c r="N39" s="208"/>
      <c r="O39" s="208"/>
      <c r="P39" s="208"/>
      <c r="Q39" s="208"/>
      <c r="R39" s="208"/>
      <c r="S39" s="208"/>
      <c r="T39" s="208"/>
      <c r="U39" s="208"/>
      <c r="V39" s="208"/>
    </row>
    <row r="40" spans="1:22">
      <c r="A40" s="199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183"/>
      <c r="M40" s="208"/>
      <c r="N40" s="208"/>
      <c r="O40" s="208"/>
      <c r="P40" s="208"/>
      <c r="Q40" s="208"/>
      <c r="R40" s="208"/>
      <c r="S40" s="208"/>
      <c r="T40" s="208"/>
      <c r="U40" s="208"/>
      <c r="V40" s="208"/>
    </row>
    <row r="41" spans="1:22" ht="15" customHeight="1">
      <c r="A41" s="199">
        <v>2</v>
      </c>
      <c r="B41" s="211" t="s">
        <v>116</v>
      </c>
      <c r="C41" s="211"/>
      <c r="D41" s="211"/>
      <c r="E41" s="211"/>
      <c r="F41" s="211"/>
      <c r="G41" s="211"/>
      <c r="H41" s="211"/>
      <c r="I41" s="211"/>
      <c r="J41" s="211"/>
      <c r="K41" s="211"/>
      <c r="L41" s="183"/>
      <c r="M41" s="208"/>
      <c r="N41" s="208"/>
      <c r="O41" s="208"/>
      <c r="P41" s="208"/>
      <c r="Q41" s="208"/>
      <c r="R41" s="208"/>
      <c r="S41" s="208"/>
      <c r="T41" s="208"/>
      <c r="U41" s="208"/>
      <c r="V41" s="208"/>
    </row>
    <row r="42" spans="1:22">
      <c r="A42" s="199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183"/>
      <c r="M42" s="208"/>
      <c r="N42" s="208"/>
      <c r="O42" s="208"/>
      <c r="P42" s="208"/>
      <c r="Q42" s="208"/>
      <c r="R42" s="208"/>
      <c r="S42" s="208"/>
      <c r="T42" s="208"/>
      <c r="U42" s="208"/>
      <c r="V42" s="208"/>
    </row>
    <row r="43" spans="1:22" ht="15" customHeight="1">
      <c r="A43" s="199">
        <v>3</v>
      </c>
      <c r="B43" s="211" t="s">
        <v>117</v>
      </c>
      <c r="C43" s="211"/>
      <c r="D43" s="211"/>
      <c r="E43" s="211"/>
      <c r="F43" s="211"/>
      <c r="G43" s="211"/>
      <c r="H43" s="211"/>
      <c r="I43" s="211"/>
      <c r="J43" s="211"/>
      <c r="K43" s="211"/>
      <c r="L43" s="183"/>
      <c r="M43" s="208"/>
      <c r="N43" s="208"/>
      <c r="O43" s="208"/>
      <c r="P43" s="208"/>
      <c r="Q43" s="208"/>
      <c r="R43" s="208"/>
      <c r="S43" s="208"/>
      <c r="T43" s="208"/>
      <c r="U43" s="208"/>
      <c r="V43" s="208"/>
    </row>
    <row r="44" spans="1:22">
      <c r="A44" s="199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183"/>
      <c r="M44" s="208"/>
      <c r="N44" s="208"/>
      <c r="O44" s="208"/>
      <c r="P44" s="208"/>
      <c r="Q44" s="208"/>
      <c r="R44" s="208"/>
      <c r="S44" s="208"/>
      <c r="T44" s="208"/>
      <c r="U44" s="208"/>
      <c r="V44" s="208"/>
    </row>
    <row r="45" spans="1:22" ht="15" customHeight="1">
      <c r="A45" s="199">
        <v>4</v>
      </c>
      <c r="B45" s="212" t="s">
        <v>118</v>
      </c>
      <c r="C45" s="212"/>
      <c r="D45" s="212"/>
      <c r="E45" s="212"/>
      <c r="F45" s="212"/>
      <c r="G45" s="212"/>
      <c r="H45" s="212"/>
      <c r="I45" s="212"/>
      <c r="J45" s="212"/>
      <c r="K45" s="212"/>
      <c r="L45" s="183"/>
      <c r="M45" s="184"/>
      <c r="N45" s="185"/>
      <c r="O45" s="185"/>
      <c r="P45" s="185"/>
      <c r="Q45" s="185"/>
      <c r="R45" s="185"/>
      <c r="S45" s="185"/>
      <c r="T45" s="185"/>
      <c r="U45" s="185"/>
      <c r="V45" s="185"/>
    </row>
    <row r="46" spans="1:22">
      <c r="A46" s="199">
        <v>5</v>
      </c>
      <c r="B46" s="211" t="s">
        <v>119</v>
      </c>
      <c r="C46" s="211"/>
      <c r="D46" s="211"/>
      <c r="E46" s="211"/>
      <c r="F46" s="211"/>
      <c r="G46" s="211"/>
      <c r="H46" s="211"/>
      <c r="I46" s="211"/>
      <c r="J46" s="211"/>
      <c r="K46" s="211"/>
      <c r="L46" s="183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spans="1:22">
      <c r="A47" s="199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183"/>
      <c r="M47" s="185"/>
      <c r="N47" s="185"/>
      <c r="O47" s="185"/>
      <c r="P47" s="185"/>
      <c r="Q47" s="185"/>
      <c r="R47" s="185"/>
      <c r="S47" s="185"/>
      <c r="T47" s="185"/>
      <c r="U47" s="185"/>
      <c r="V47" s="185"/>
    </row>
    <row r="48" spans="1:22">
      <c r="A48" s="198"/>
      <c r="B48" s="197"/>
      <c r="C48" s="179"/>
      <c r="D48" s="179"/>
      <c r="E48" s="179"/>
      <c r="F48" s="179"/>
      <c r="G48" s="179"/>
      <c r="H48" s="179"/>
      <c r="I48" s="179"/>
      <c r="J48" s="179"/>
      <c r="K48" s="179"/>
      <c r="L48" s="183"/>
      <c r="M48" s="208"/>
      <c r="N48" s="208"/>
      <c r="O48" s="208"/>
      <c r="P48" s="208"/>
      <c r="Q48" s="208"/>
      <c r="R48" s="208"/>
      <c r="S48" s="208"/>
      <c r="T48" s="208"/>
      <c r="U48" s="208"/>
      <c r="V48" s="208"/>
    </row>
    <row r="49" spans="1:22">
      <c r="A49" s="198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183"/>
      <c r="M49" s="208"/>
      <c r="N49" s="208"/>
      <c r="O49" s="208"/>
      <c r="P49" s="208"/>
      <c r="Q49" s="208"/>
      <c r="R49" s="208"/>
      <c r="S49" s="208"/>
      <c r="T49" s="208"/>
      <c r="U49" s="208"/>
      <c r="V49" s="208"/>
    </row>
    <row r="50" spans="1:22">
      <c r="A50" s="198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180"/>
      <c r="M50" s="208"/>
      <c r="N50" s="208"/>
      <c r="O50" s="208"/>
      <c r="P50" s="208"/>
      <c r="Q50" s="208"/>
      <c r="R50" s="208"/>
      <c r="S50" s="208"/>
      <c r="T50" s="208"/>
      <c r="U50" s="208"/>
      <c r="V50" s="208"/>
    </row>
    <row r="51" spans="1:22">
      <c r="A51" s="198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180"/>
      <c r="M51" s="208"/>
      <c r="N51" s="208"/>
      <c r="O51" s="208"/>
      <c r="P51" s="208"/>
      <c r="Q51" s="208"/>
      <c r="R51" s="208"/>
      <c r="S51" s="208"/>
      <c r="T51" s="208"/>
      <c r="U51" s="208"/>
      <c r="V51" s="208"/>
    </row>
    <row r="52" spans="1:22">
      <c r="A52" s="198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180"/>
      <c r="M52" s="208"/>
      <c r="N52" s="208"/>
      <c r="O52" s="208"/>
      <c r="P52" s="208"/>
      <c r="Q52" s="208"/>
      <c r="R52" s="208"/>
      <c r="S52" s="208"/>
      <c r="T52" s="208"/>
      <c r="U52" s="208"/>
      <c r="V52" s="208"/>
    </row>
    <row r="53" spans="1:22">
      <c r="A53" s="150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  <c r="M53" s="208"/>
      <c r="N53" s="208"/>
      <c r="O53" s="208"/>
      <c r="P53" s="208"/>
      <c r="Q53" s="208"/>
      <c r="R53" s="208"/>
      <c r="S53" s="208"/>
      <c r="T53" s="208"/>
      <c r="U53" s="208"/>
      <c r="V53" s="208"/>
    </row>
    <row r="54" spans="1:22" ht="36.75" customHeight="1">
      <c r="A54" s="150"/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</sheetData>
  <mergeCells count="15">
    <mergeCell ref="M52:V53"/>
    <mergeCell ref="M43:V44"/>
    <mergeCell ref="B49:K50"/>
    <mergeCell ref="B51:K52"/>
    <mergeCell ref="A5:K9"/>
    <mergeCell ref="B29:K34"/>
    <mergeCell ref="B37:K40"/>
    <mergeCell ref="M48:V49"/>
    <mergeCell ref="M50:V51"/>
    <mergeCell ref="M37:V40"/>
    <mergeCell ref="M41:V42"/>
    <mergeCell ref="B41:K42"/>
    <mergeCell ref="B43:K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46.28515625" style="97" customWidth="1"/>
    <col min="3" max="3" width="14.85546875" style="97" customWidth="1"/>
    <col min="4" max="4" width="9.140625" style="98" customWidth="1"/>
    <col min="5" max="6" width="25.5703125" style="97" customWidth="1"/>
    <col min="7" max="29" width="7.5703125" style="97" hidden="1" customWidth="1"/>
    <col min="30" max="30" width="16.1406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121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122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60</v>
      </c>
      <c r="D4" s="147" t="s">
        <v>123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11"/>
      <c r="G5" s="111"/>
      <c r="I5" s="111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206" t="s">
        <v>67</v>
      </c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124</v>
      </c>
      <c r="E6" s="104"/>
      <c r="F6" s="111"/>
      <c r="G6" s="111"/>
      <c r="I6" s="111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207" t="s">
        <v>68</v>
      </c>
    </row>
    <row r="7" spans="1:35" s="96" customFormat="1" ht="20.100000000000001" customHeight="1">
      <c r="A7" s="195" t="s">
        <v>125</v>
      </c>
      <c r="B7" s="108"/>
      <c r="C7" s="107" t="s">
        <v>108</v>
      </c>
      <c r="D7" s="145" t="s">
        <v>151</v>
      </c>
      <c r="E7" s="104"/>
      <c r="F7" s="111"/>
      <c r="G7" s="111"/>
      <c r="I7" s="111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207" t="s">
        <v>66</v>
      </c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14" t="s">
        <v>6</v>
      </c>
      <c r="B9" s="214" t="s">
        <v>7</v>
      </c>
      <c r="C9" s="215" t="s">
        <v>8</v>
      </c>
      <c r="D9" s="216" t="s">
        <v>9</v>
      </c>
      <c r="E9" s="222" t="s">
        <v>126</v>
      </c>
      <c r="F9" s="223"/>
      <c r="G9" s="202"/>
      <c r="H9" s="202"/>
      <c r="I9" s="202"/>
      <c r="J9" s="203"/>
      <c r="K9" s="194"/>
      <c r="L9" s="194"/>
      <c r="M9" s="194"/>
      <c r="N9" s="194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9" t="s">
        <v>10</v>
      </c>
    </row>
    <row r="10" spans="1:35" s="96" customFormat="1" ht="15.75" customHeight="1">
      <c r="A10" s="214"/>
      <c r="B10" s="214"/>
      <c r="C10" s="215"/>
      <c r="D10" s="217"/>
      <c r="E10" s="224"/>
      <c r="F10" s="225"/>
      <c r="G10" s="204"/>
      <c r="H10" s="204"/>
      <c r="I10" s="204"/>
      <c r="J10" s="205"/>
      <c r="K10" s="194"/>
      <c r="L10" s="194"/>
      <c r="M10" s="194"/>
      <c r="N10" s="194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20"/>
    </row>
    <row r="11" spans="1:35" ht="31.5">
      <c r="A11" s="214"/>
      <c r="B11" s="214"/>
      <c r="C11" s="215"/>
      <c r="D11" s="218"/>
      <c r="E11" s="200" t="s">
        <v>127</v>
      </c>
      <c r="F11" s="201" t="s">
        <v>128</v>
      </c>
      <c r="G11" s="201"/>
      <c r="H11" s="112"/>
      <c r="I11" s="112"/>
      <c r="J11" s="112"/>
      <c r="K11" s="189"/>
      <c r="L11" s="189"/>
      <c r="M11" s="189"/>
      <c r="N11" s="189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21"/>
    </row>
    <row r="12" spans="1:35" s="96" customFormat="1">
      <c r="A12" s="113">
        <v>1</v>
      </c>
      <c r="B12" s="114" t="s">
        <v>76</v>
      </c>
      <c r="C12" s="115">
        <v>40307162521</v>
      </c>
      <c r="D12" s="174" t="s">
        <v>12</v>
      </c>
      <c r="E12" s="113">
        <v>5</v>
      </c>
      <c r="F12" s="113">
        <v>4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2</v>
      </c>
    </row>
    <row r="13" spans="1:35" s="96" customFormat="1">
      <c r="A13" s="113">
        <v>2</v>
      </c>
      <c r="B13" s="114" t="s">
        <v>77</v>
      </c>
      <c r="C13" s="115">
        <v>40206162355</v>
      </c>
      <c r="D13" s="113" t="s">
        <v>12</v>
      </c>
      <c r="E13" s="113">
        <v>5</v>
      </c>
      <c r="F13" s="113">
        <v>5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78</v>
      </c>
      <c r="C14" s="115">
        <v>41209022384</v>
      </c>
      <c r="D14" s="113" t="s">
        <v>11</v>
      </c>
      <c r="E14" s="113">
        <v>6</v>
      </c>
      <c r="F14" s="113">
        <v>4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79</v>
      </c>
      <c r="C15" s="115">
        <v>40709072361</v>
      </c>
      <c r="D15" s="113" t="s">
        <v>12</v>
      </c>
      <c r="E15" s="113">
        <v>6</v>
      </c>
      <c r="F15" s="113">
        <v>4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80</v>
      </c>
      <c r="C16" s="115">
        <v>41207162357</v>
      </c>
      <c r="D16" s="113" t="s">
        <v>12</v>
      </c>
      <c r="E16" s="113">
        <v>6</v>
      </c>
      <c r="F16" s="113">
        <v>3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81</v>
      </c>
      <c r="C17" s="115">
        <v>41209166359</v>
      </c>
      <c r="D17" s="113" t="s">
        <v>12</v>
      </c>
      <c r="E17" s="113">
        <v>6</v>
      </c>
      <c r="F17" s="113">
        <v>6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82</v>
      </c>
      <c r="C18" s="115">
        <v>41208018957</v>
      </c>
      <c r="D18" s="113" t="s">
        <v>12</v>
      </c>
      <c r="E18" s="113">
        <v>6</v>
      </c>
      <c r="F18" s="113">
        <v>4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83</v>
      </c>
      <c r="C19" s="115">
        <v>41203018933</v>
      </c>
      <c r="D19" s="113" t="s">
        <v>12</v>
      </c>
      <c r="E19" s="113">
        <v>5</v>
      </c>
      <c r="F19" s="113">
        <v>5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84</v>
      </c>
      <c r="C20" s="115">
        <v>41208162564</v>
      </c>
      <c r="D20" s="113" t="s">
        <v>11</v>
      </c>
      <c r="E20" s="113">
        <v>6</v>
      </c>
      <c r="F20" s="113">
        <v>4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85</v>
      </c>
      <c r="C21" s="115">
        <v>41209169898</v>
      </c>
      <c r="D21" s="113" t="s">
        <v>11</v>
      </c>
      <c r="E21" s="113">
        <v>6</v>
      </c>
      <c r="F21" s="113">
        <v>4</v>
      </c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86</v>
      </c>
      <c r="C22" s="115">
        <v>41216167867</v>
      </c>
      <c r="D22" s="113" t="s">
        <v>12</v>
      </c>
      <c r="E22" s="113">
        <v>6</v>
      </c>
      <c r="F22" s="113">
        <v>3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87</v>
      </c>
      <c r="C23" s="115">
        <v>41219169638</v>
      </c>
      <c r="D23" s="113" t="s">
        <v>11</v>
      </c>
      <c r="E23" s="113">
        <v>6</v>
      </c>
      <c r="F23" s="113">
        <v>6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88</v>
      </c>
      <c r="C24" s="115">
        <v>41229162398</v>
      </c>
      <c r="D24" s="113" t="s">
        <v>11</v>
      </c>
      <c r="E24" s="113">
        <v>6</v>
      </c>
      <c r="F24" s="113">
        <v>4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89</v>
      </c>
      <c r="C25" s="115">
        <v>41203168754</v>
      </c>
      <c r="D25" s="113" t="s">
        <v>11</v>
      </c>
      <c r="E25" s="113">
        <v>5</v>
      </c>
      <c r="F25" s="113">
        <v>5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90</v>
      </c>
      <c r="C26" s="115">
        <v>41206162335</v>
      </c>
      <c r="D26" s="113" t="s">
        <v>12</v>
      </c>
      <c r="E26" s="113">
        <v>6</v>
      </c>
      <c r="F26" s="113">
        <v>4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91</v>
      </c>
      <c r="C27" s="115">
        <v>41209166267</v>
      </c>
      <c r="D27" s="113" t="s">
        <v>12</v>
      </c>
      <c r="E27" s="113">
        <v>6</v>
      </c>
      <c r="F27" s="113">
        <v>4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92</v>
      </c>
      <c r="C28" s="115">
        <v>41211166993</v>
      </c>
      <c r="D28" s="113" t="s">
        <v>12</v>
      </c>
      <c r="E28" s="113">
        <v>6</v>
      </c>
      <c r="F28" s="113">
        <v>3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93</v>
      </c>
      <c r="C29" s="115">
        <v>41236161248</v>
      </c>
      <c r="D29" s="113" t="s">
        <v>11</v>
      </c>
      <c r="E29" s="113">
        <v>6</v>
      </c>
      <c r="F29" s="113">
        <v>6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94</v>
      </c>
      <c r="C30" s="115">
        <v>41223161353</v>
      </c>
      <c r="D30" s="113" t="s">
        <v>12</v>
      </c>
      <c r="E30" s="113">
        <v>6</v>
      </c>
      <c r="F30" s="113">
        <v>4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95</v>
      </c>
      <c r="C31" s="115">
        <v>41225169897</v>
      </c>
      <c r="D31" s="113" t="s">
        <v>12</v>
      </c>
      <c r="E31" s="113">
        <v>5</v>
      </c>
      <c r="F31" s="113">
        <v>5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96</v>
      </c>
      <c r="C32" s="115">
        <v>41216163696</v>
      </c>
      <c r="D32" s="113" t="s">
        <v>11</v>
      </c>
      <c r="E32" s="113">
        <v>6</v>
      </c>
      <c r="F32" s="113">
        <v>4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97</v>
      </c>
      <c r="C33" s="115">
        <v>41227163424</v>
      </c>
      <c r="D33" s="113" t="s">
        <v>11</v>
      </c>
      <c r="E33" s="113">
        <v>6</v>
      </c>
      <c r="F33" s="113">
        <v>4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98</v>
      </c>
      <c r="C34" s="115">
        <v>41228166363</v>
      </c>
      <c r="D34" s="113" t="s">
        <v>12</v>
      </c>
      <c r="E34" s="113">
        <v>6</v>
      </c>
      <c r="F34" s="113">
        <v>3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99</v>
      </c>
      <c r="C35" s="115">
        <v>41213169763</v>
      </c>
      <c r="D35" s="113" t="s">
        <v>12</v>
      </c>
      <c r="E35" s="113">
        <v>6</v>
      </c>
      <c r="F35" s="113">
        <v>6</v>
      </c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100</v>
      </c>
      <c r="C36" s="115">
        <v>41223084543</v>
      </c>
      <c r="D36" s="113" t="s">
        <v>12</v>
      </c>
      <c r="E36" s="113">
        <v>6</v>
      </c>
      <c r="F36" s="113">
        <v>4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101</v>
      </c>
      <c r="C37" s="115">
        <v>41213162346</v>
      </c>
      <c r="D37" s="113" t="s">
        <v>11</v>
      </c>
      <c r="E37" s="113">
        <v>5</v>
      </c>
      <c r="F37" s="113">
        <v>5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102</v>
      </c>
      <c r="C38" s="115">
        <v>41224162457</v>
      </c>
      <c r="D38" s="113" t="s">
        <v>12</v>
      </c>
      <c r="E38" s="113">
        <v>6</v>
      </c>
      <c r="F38" s="113">
        <v>4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103</v>
      </c>
      <c r="C39" s="115">
        <v>41213032349</v>
      </c>
      <c r="D39" s="113" t="s">
        <v>12</v>
      </c>
      <c r="E39" s="113">
        <v>6</v>
      </c>
      <c r="F39" s="113">
        <v>4</v>
      </c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104</v>
      </c>
      <c r="C40" s="115">
        <v>41223032398</v>
      </c>
      <c r="D40" s="113" t="s">
        <v>11</v>
      </c>
      <c r="E40" s="113">
        <v>6</v>
      </c>
      <c r="F40" s="113">
        <v>3</v>
      </c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105</v>
      </c>
      <c r="C41" s="115">
        <v>41213125024</v>
      </c>
      <c r="D41" s="113" t="s">
        <v>11</v>
      </c>
      <c r="E41" s="113">
        <v>6</v>
      </c>
      <c r="F41" s="113">
        <v>6</v>
      </c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106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45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SMKA KUALA LUMPUR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Rows="0"/>
  <mergeCells count="10">
    <mergeCell ref="AD9:AD11"/>
    <mergeCell ref="E9:F10"/>
    <mergeCell ref="F66:S66"/>
    <mergeCell ref="F67:S67"/>
    <mergeCell ref="F68:S68"/>
    <mergeCell ref="F69:S69"/>
    <mergeCell ref="A9:A11"/>
    <mergeCell ref="B9:B11"/>
    <mergeCell ref="C9:C11"/>
    <mergeCell ref="D9: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676275</xdr:colOff>
                    <xdr:row>5</xdr:row>
                    <xdr:rowOff>19050</xdr:rowOff>
                  </from>
                  <to>
                    <xdr:col>5</xdr:col>
                    <xdr:colOff>1009650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19050</xdr:rowOff>
                  </from>
                  <to>
                    <xdr:col>5</xdr:col>
                    <xdr:colOff>1000125</xdr:colOff>
                    <xdr:row>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87"/>
  <sheetViews>
    <sheetView showGridLines="0" topLeftCell="A4" zoomScale="80" zoomScaleNormal="80" zoomScaleSheetLayoutView="100" workbookViewId="0">
      <selection activeCell="F15" sqref="F15:F16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3" style="51" hidden="1" customWidth="1"/>
    <col min="9" max="9" width="37" style="1" hidden="1" customWidth="1"/>
    <col min="10" max="10" width="38.85546875" style="1" hidden="1" customWidth="1"/>
    <col min="11" max="11" width="6.42578125" style="1" hidden="1" customWidth="1"/>
    <col min="12" max="12" width="12.5703125" style="1" hidden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27" t="str">
        <f>'REKOD PRESTASI MURID'!$D$1</f>
        <v xml:space="preserve">SMKA KUALA LUMPUR </v>
      </c>
      <c r="C1" s="227"/>
      <c r="D1" s="227"/>
      <c r="E1" s="227"/>
      <c r="F1" s="227"/>
      <c r="G1" s="52"/>
      <c r="H1" s="51"/>
    </row>
    <row r="2" spans="1:11" s="47" customFormat="1" ht="21" customHeight="1">
      <c r="A2" s="52"/>
      <c r="B2" s="227" t="str">
        <f>'REKOD PRESTASI MURID'!$D$2</f>
        <v xml:space="preserve">JALAN 2/62, BANDAR MANJALARA </v>
      </c>
      <c r="C2" s="227"/>
      <c r="D2" s="227"/>
      <c r="E2" s="227"/>
      <c r="F2" s="227"/>
      <c r="G2" s="52"/>
      <c r="H2" s="51"/>
    </row>
    <row r="3" spans="1:11" s="47" customFormat="1" ht="21" customHeight="1">
      <c r="A3" s="52"/>
      <c r="B3" s="227" t="str">
        <f>'REKOD PRESTASI MURID'!$D$3</f>
        <v xml:space="preserve">52200 KEPONG KUALA LUMPUR </v>
      </c>
      <c r="C3" s="227"/>
      <c r="D3" s="227"/>
      <c r="E3" s="227"/>
      <c r="F3" s="227"/>
      <c r="G3" s="52"/>
      <c r="H3" s="51"/>
    </row>
    <row r="4" spans="1:11" s="47" customFormat="1" ht="21" customHeight="1">
      <c r="A4" s="53"/>
      <c r="B4" s="228" t="str">
        <f>'REKOD PRESTASI MURID'!$D$4</f>
        <v>16 JANUARI 2018</v>
      </c>
      <c r="C4" s="228"/>
      <c r="D4" s="228"/>
      <c r="E4" s="228"/>
      <c r="F4" s="228"/>
      <c r="G4" s="53"/>
      <c r="H4" s="233" t="s">
        <v>14</v>
      </c>
      <c r="I4" s="233"/>
      <c r="J4" s="233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 xml:space="preserve">HIFZ AL-QURAN 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2</v>
      </c>
    </row>
    <row r="8" spans="1:11">
      <c r="A8" s="7"/>
      <c r="B8" s="234" t="s">
        <v>15</v>
      </c>
      <c r="C8" s="235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MURID'!AD6</f>
        <v>Pentaksiran Pertengahan Tahun</v>
      </c>
    </row>
    <row r="9" spans="1:11">
      <c r="A9" s="7"/>
      <c r="B9" s="237" t="s">
        <v>16</v>
      </c>
      <c r="C9" s="238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MURID'!AD7</f>
        <v>Pentaksiran Akhir tahun</v>
      </c>
    </row>
    <row r="10" spans="1:11">
      <c r="A10" s="7"/>
      <c r="B10" s="237" t="s">
        <v>17</v>
      </c>
      <c r="C10" s="238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7" t="s">
        <v>109</v>
      </c>
      <c r="C11" s="238"/>
      <c r="D11" s="63" t="str">
        <f>'REKOD PRESTASI MURID'!D7</f>
        <v>3 EHSAN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HASRUDDIN BIN HASSAN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9" t="s">
        <v>19</v>
      </c>
      <c r="C13" s="240"/>
      <c r="D13" s="148" t="str">
        <f>B4</f>
        <v>16 JANUARI 2018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50" t="s">
        <v>20</v>
      </c>
      <c r="C15" s="250"/>
      <c r="D15" s="250"/>
      <c r="E15" s="243">
        <f>IF(K7=1,"",VLOOKUP($I$6,'REKOD PRESTASI MURID'!$A$12:$AD$65,30))</f>
        <v>5</v>
      </c>
      <c r="F15" s="248" t="str">
        <f>UPPER(IF(K7=1,K8,K9))</f>
        <v>PENTAKSIRAN AKHIR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51"/>
      <c r="C16" s="251"/>
      <c r="D16" s="251"/>
      <c r="E16" s="243"/>
      <c r="F16" s="249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69" customHeight="1">
      <c r="A17" s="7"/>
      <c r="B17" s="241" t="s">
        <v>21</v>
      </c>
      <c r="C17" s="241"/>
      <c r="D17" s="242"/>
      <c r="E17" s="244" t="str">
        <f>IF(E15="","Tahap Penguasaan Keseluruhan hanya dilaporkan pada pentaksiran akhir tahun sahaja",VLOOKUP(E15,'DATA PERNYATAAN TAHAP PGUASAAN '!A204:B209,2))</f>
        <v>Mengamalkan sesuatu kemahiran berkaitan Hifz al-Quran pada situasi baru dengan beradab.</v>
      </c>
      <c r="F17" s="245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46" t="s">
        <v>4</v>
      </c>
      <c r="C19" s="246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84.75" customHeight="1">
      <c r="A20" s="7"/>
      <c r="B20" s="229" t="str">
        <f>B6</f>
        <v xml:space="preserve">HIFZ AL-QURAN </v>
      </c>
      <c r="C20" s="230"/>
      <c r="D20" s="70" t="str">
        <f>'REKOD PRESTASI MURID'!$E$11</f>
        <v>HIFZ 
AL-QURAN</v>
      </c>
      <c r="E20" s="71">
        <f>VLOOKUP($I$6,'REKOD PRESTASI MURID'!$A$12:$AD$65,5)</f>
        <v>5</v>
      </c>
      <c r="F20" s="72" t="str">
        <f>VLOOKUP(E20,'DATA PERNYATAAN TAHAP PGUASAAN '!A4:B9,2)</f>
        <v>Menghafaz sembilan belas juzuk al-Quran yang ditetapkan dengan meraikan hukum tajwid dan adab penghafaz               al-Quran.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84.75" customHeight="1">
      <c r="A21" s="7"/>
      <c r="B21" s="231"/>
      <c r="C21" s="232"/>
      <c r="D21" s="70" t="str">
        <f>'REKOD PRESTASI MURID'!$F$11</f>
        <v xml:space="preserve">FIQH
 AL-AYAT </v>
      </c>
      <c r="E21" s="71">
        <f>VLOOKUP($I$6,'REKOD PRESTASI MURID'!$A$12:$AD$65,6)</f>
        <v>4</v>
      </c>
      <c r="F21" s="72" t="str">
        <f>VLOOKUP(E21,'DATA PERNYATAAN TAHAP PGUASAAN '!A12:B17,2)</f>
        <v>Menyatakan makna ayat al-Quran yang ditetapkan dalam Bahasa Melayu dan melazimi memahami al-Quran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62.25" hidden="1" customHeight="1">
      <c r="A22" s="7"/>
      <c r="B22" s="168"/>
      <c r="C22" s="169"/>
      <c r="D22" s="70">
        <f>'REKOD PRESTASI MURID'!$G$11</f>
        <v>0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7.25" hidden="1" customHeight="1">
      <c r="A23" s="7"/>
      <c r="B23" s="170"/>
      <c r="C23" s="171"/>
      <c r="D23" s="70">
        <f>'REKOD PRESTASI MURID'!$H$11</f>
        <v>0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6.5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52" t="s">
        <v>107</v>
      </c>
      <c r="E47" s="247"/>
      <c r="F47" s="247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52"/>
      <c r="E48" s="236"/>
      <c r="F48" s="236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36"/>
      <c r="F49" s="236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HASRUDDIN BIN HASSAN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SMKA KUALA LUMPUR </v>
      </c>
      <c r="F58" s="88" t="str">
        <f>'REKOD PRESTASI MURID'!$B$72</f>
        <v xml:space="preserve">SMKA KUALA LUMPUR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mergeCells count="21"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  <mergeCell ref="B1:F1"/>
    <mergeCell ref="B2:F2"/>
    <mergeCell ref="B3:F3"/>
    <mergeCell ref="B4:F4"/>
    <mergeCell ref="B20:C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B204" sqref="B204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129</v>
      </c>
    </row>
    <row r="4" spans="1:9" ht="15.75">
      <c r="A4" s="39">
        <v>1</v>
      </c>
      <c r="B4" s="186" t="s">
        <v>138</v>
      </c>
    </row>
    <row r="5" spans="1:9" ht="15.75">
      <c r="A5" s="39">
        <v>2</v>
      </c>
      <c r="B5" s="186" t="s">
        <v>139</v>
      </c>
    </row>
    <row r="6" spans="1:9" ht="15.75">
      <c r="A6" s="39">
        <v>3</v>
      </c>
      <c r="B6" s="186" t="s">
        <v>140</v>
      </c>
    </row>
    <row r="7" spans="1:9" ht="31.5">
      <c r="A7" s="39">
        <v>4</v>
      </c>
      <c r="B7" s="186" t="s">
        <v>141</v>
      </c>
    </row>
    <row r="8" spans="1:9" ht="31.5">
      <c r="A8" s="39">
        <v>5</v>
      </c>
      <c r="B8" s="186" t="s">
        <v>142</v>
      </c>
    </row>
    <row r="9" spans="1:9" ht="31.5">
      <c r="A9" s="39">
        <v>6</v>
      </c>
      <c r="B9" s="186" t="s">
        <v>143</v>
      </c>
    </row>
    <row r="10" spans="1:9">
      <c r="A10" s="35"/>
      <c r="B10" s="36"/>
    </row>
    <row r="11" spans="1:9" ht="30">
      <c r="A11" s="41" t="s">
        <v>23</v>
      </c>
      <c r="B11" s="38" t="s">
        <v>130</v>
      </c>
    </row>
    <row r="12" spans="1:9" ht="15.75">
      <c r="A12" s="39">
        <v>1</v>
      </c>
      <c r="B12" s="186" t="s">
        <v>131</v>
      </c>
    </row>
    <row r="13" spans="1:9" ht="15.75">
      <c r="A13" s="39">
        <v>2</v>
      </c>
      <c r="B13" s="186" t="s">
        <v>132</v>
      </c>
    </row>
    <row r="14" spans="1:9" ht="15.75">
      <c r="A14" s="39">
        <v>3</v>
      </c>
      <c r="B14" s="186" t="s">
        <v>133</v>
      </c>
    </row>
    <row r="15" spans="1:9" ht="15.75">
      <c r="A15" s="39">
        <v>4</v>
      </c>
      <c r="B15" s="186" t="s">
        <v>144</v>
      </c>
      <c r="I15" s="42"/>
    </row>
    <row r="16" spans="1:9" ht="31.5">
      <c r="A16" s="39">
        <v>5</v>
      </c>
      <c r="B16" s="186" t="s">
        <v>134</v>
      </c>
    </row>
    <row r="17" spans="1:2" ht="31.5">
      <c r="A17" s="39">
        <v>6</v>
      </c>
      <c r="B17" s="186" t="s">
        <v>135</v>
      </c>
    </row>
    <row r="18" spans="1:2">
      <c r="A18" s="35"/>
      <c r="B18" s="36"/>
    </row>
    <row r="19" spans="1:2" ht="30" hidden="1">
      <c r="A19" s="41" t="s">
        <v>23</v>
      </c>
      <c r="B19" s="38"/>
    </row>
    <row r="20" spans="1:2" ht="15.75" hidden="1">
      <c r="A20" s="39">
        <v>1</v>
      </c>
      <c r="B20" s="186"/>
    </row>
    <row r="21" spans="1:2" ht="15.75" hidden="1">
      <c r="A21" s="39">
        <v>2</v>
      </c>
      <c r="B21" s="186"/>
    </row>
    <row r="22" spans="1:2" ht="15.75" hidden="1">
      <c r="A22" s="39">
        <v>3</v>
      </c>
      <c r="B22" s="186"/>
    </row>
    <row r="23" spans="1:2" ht="15.75" hidden="1">
      <c r="A23" s="39">
        <v>4</v>
      </c>
      <c r="B23" s="186"/>
    </row>
    <row r="24" spans="1:2" ht="15.75" hidden="1">
      <c r="A24" s="39">
        <v>5</v>
      </c>
      <c r="B24" s="186"/>
    </row>
    <row r="25" spans="1:2" ht="15.75" hidden="1">
      <c r="A25" s="39">
        <v>6</v>
      </c>
      <c r="B25" s="186"/>
    </row>
    <row r="26" spans="1:2" hidden="1"/>
    <row r="27" spans="1:2" ht="30" hidden="1">
      <c r="A27" s="41" t="s">
        <v>23</v>
      </c>
      <c r="B27" s="38"/>
    </row>
    <row r="28" spans="1:2" ht="15.75" hidden="1">
      <c r="A28" s="39">
        <v>1</v>
      </c>
      <c r="B28" s="186"/>
    </row>
    <row r="29" spans="1:2" ht="15.75" hidden="1">
      <c r="A29" s="39">
        <v>2</v>
      </c>
      <c r="B29" s="186"/>
    </row>
    <row r="30" spans="1:2" ht="15.75" hidden="1">
      <c r="A30" s="39">
        <v>3</v>
      </c>
      <c r="B30" s="186"/>
    </row>
    <row r="31" spans="1:2" ht="15.75" hidden="1">
      <c r="A31" s="39">
        <v>4</v>
      </c>
      <c r="B31" s="186"/>
    </row>
    <row r="32" spans="1:2" ht="15.75" hidden="1">
      <c r="A32" s="39">
        <v>5</v>
      </c>
      <c r="B32" s="186"/>
    </row>
    <row r="33" spans="1:2" ht="15.75" hidden="1">
      <c r="A33" s="39">
        <v>6</v>
      </c>
      <c r="B33" s="186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6"/>
    </row>
    <row r="37" spans="1:2" ht="15.75" hidden="1">
      <c r="A37" s="39">
        <v>2</v>
      </c>
      <c r="B37" s="186"/>
    </row>
    <row r="38" spans="1:2" ht="15.75" hidden="1">
      <c r="A38" s="39">
        <v>3</v>
      </c>
      <c r="B38" s="186"/>
    </row>
    <row r="39" spans="1:2" ht="15.75" hidden="1">
      <c r="A39" s="39">
        <v>4</v>
      </c>
      <c r="B39" s="186"/>
    </row>
    <row r="40" spans="1:2" ht="15.75" hidden="1">
      <c r="A40" s="39">
        <v>5</v>
      </c>
      <c r="B40" s="186"/>
    </row>
    <row r="41" spans="1:2" ht="15.75" hidden="1">
      <c r="A41" s="39">
        <v>6</v>
      </c>
      <c r="B41" s="186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6"/>
    </row>
    <row r="45" spans="1:2" ht="15.75" hidden="1">
      <c r="A45" s="39">
        <v>2</v>
      </c>
      <c r="B45" s="186"/>
    </row>
    <row r="46" spans="1:2" ht="15.75" hidden="1">
      <c r="A46" s="39">
        <v>3</v>
      </c>
      <c r="B46" s="186"/>
    </row>
    <row r="47" spans="1:2" ht="15.75" hidden="1">
      <c r="A47" s="39">
        <v>4</v>
      </c>
      <c r="B47" s="186"/>
    </row>
    <row r="48" spans="1:2" ht="15.75" hidden="1">
      <c r="A48" s="39">
        <v>5</v>
      </c>
      <c r="B48" s="186"/>
    </row>
    <row r="49" spans="1:2" ht="15.75" hidden="1">
      <c r="A49" s="193">
        <v>6</v>
      </c>
      <c r="B49" s="186"/>
    </row>
    <row r="50" spans="1:2" hidden="1">
      <c r="B50" s="190"/>
    </row>
    <row r="51" spans="1:2" ht="30" hidden="1">
      <c r="A51" s="191" t="s">
        <v>23</v>
      </c>
      <c r="B51" s="192">
        <v>7</v>
      </c>
    </row>
    <row r="52" spans="1:2" ht="15.75" hidden="1">
      <c r="A52" s="39">
        <v>1</v>
      </c>
      <c r="B52" s="186"/>
    </row>
    <row r="53" spans="1:2" ht="15.75" hidden="1">
      <c r="A53" s="39">
        <v>2</v>
      </c>
      <c r="B53" s="186"/>
    </row>
    <row r="54" spans="1:2" ht="15.75" hidden="1">
      <c r="A54" s="39">
        <v>3</v>
      </c>
      <c r="B54" s="186"/>
    </row>
    <row r="55" spans="1:2" ht="15.75" hidden="1">
      <c r="A55" s="39">
        <v>4</v>
      </c>
      <c r="B55" s="186"/>
    </row>
    <row r="56" spans="1:2" ht="15.75" hidden="1">
      <c r="A56" s="39">
        <v>5</v>
      </c>
      <c r="B56" s="186"/>
    </row>
    <row r="57" spans="1:2" ht="15.75" hidden="1">
      <c r="A57" s="39">
        <v>6</v>
      </c>
      <c r="B57" s="186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6"/>
    </row>
    <row r="61" spans="1:2" ht="15.75" hidden="1">
      <c r="A61" s="39">
        <v>2</v>
      </c>
      <c r="B61" s="186"/>
    </row>
    <row r="62" spans="1:2" ht="15.75" hidden="1">
      <c r="A62" s="39">
        <v>3</v>
      </c>
      <c r="B62" s="186"/>
    </row>
    <row r="63" spans="1:2" ht="15.75" hidden="1">
      <c r="A63" s="39">
        <v>4</v>
      </c>
      <c r="B63" s="186"/>
    </row>
    <row r="64" spans="1:2" ht="15.75" hidden="1">
      <c r="A64" s="39">
        <v>5</v>
      </c>
      <c r="B64" s="186"/>
    </row>
    <row r="65" spans="1:2" ht="15.75" hidden="1">
      <c r="A65" s="39">
        <v>6</v>
      </c>
      <c r="B65" s="186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6"/>
    </row>
    <row r="69" spans="1:2" ht="15.75" hidden="1">
      <c r="A69" s="39">
        <v>2</v>
      </c>
      <c r="B69" s="186"/>
    </row>
    <row r="70" spans="1:2" ht="15.75" hidden="1">
      <c r="A70" s="39">
        <v>3</v>
      </c>
      <c r="B70" s="186"/>
    </row>
    <row r="71" spans="1:2" ht="15.75" hidden="1">
      <c r="A71" s="39">
        <v>4</v>
      </c>
      <c r="B71" s="186"/>
    </row>
    <row r="72" spans="1:2" ht="15.75" hidden="1">
      <c r="A72" s="39">
        <v>5</v>
      </c>
      <c r="B72" s="186"/>
    </row>
    <row r="73" spans="1:2" ht="15.75" hidden="1">
      <c r="A73" s="39">
        <v>6</v>
      </c>
      <c r="B73" s="186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7"/>
    </row>
    <row r="77" spans="1:2" ht="15.75" hidden="1">
      <c r="A77" s="39">
        <v>2</v>
      </c>
      <c r="B77" s="187"/>
    </row>
    <row r="78" spans="1:2" ht="15.75" hidden="1">
      <c r="A78" s="39">
        <v>3</v>
      </c>
      <c r="B78" s="187"/>
    </row>
    <row r="79" spans="1:2" ht="15.75" hidden="1">
      <c r="A79" s="39">
        <v>4</v>
      </c>
      <c r="B79" s="187"/>
    </row>
    <row r="80" spans="1:2" ht="15.75" hidden="1">
      <c r="A80" s="39">
        <v>5</v>
      </c>
      <c r="B80" s="187"/>
    </row>
    <row r="81" spans="1:2" ht="15.75" hidden="1">
      <c r="A81" s="39">
        <v>6</v>
      </c>
      <c r="B81" s="187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6"/>
    </row>
    <row r="149" spans="1:2" ht="15.75" hidden="1">
      <c r="A149" s="39">
        <v>2</v>
      </c>
      <c r="B149" s="186"/>
    </row>
    <row r="150" spans="1:2" ht="15.75" hidden="1">
      <c r="A150" s="39">
        <v>3</v>
      </c>
      <c r="B150" s="186"/>
    </row>
    <row r="151" spans="1:2" ht="15.75" hidden="1">
      <c r="A151" s="39">
        <v>4</v>
      </c>
      <c r="B151" s="186"/>
    </row>
    <row r="152" spans="1:2" ht="15.75" hidden="1">
      <c r="A152" s="39">
        <v>5</v>
      </c>
      <c r="B152" s="186"/>
    </row>
    <row r="153" spans="1:2" ht="15.75" hidden="1">
      <c r="A153" s="39">
        <v>6</v>
      </c>
      <c r="B153" s="186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7"/>
    </row>
    <row r="157" spans="1:2" ht="15.75" hidden="1">
      <c r="A157" s="39">
        <v>2</v>
      </c>
      <c r="B157" s="187"/>
    </row>
    <row r="158" spans="1:2" ht="15.75" hidden="1">
      <c r="A158" s="39">
        <v>3</v>
      </c>
      <c r="B158" s="187"/>
    </row>
    <row r="159" spans="1:2" ht="15.75" hidden="1">
      <c r="A159" s="39">
        <v>4</v>
      </c>
      <c r="B159" s="187"/>
    </row>
    <row r="160" spans="1:2" ht="15.75" hidden="1">
      <c r="A160" s="39">
        <v>5</v>
      </c>
      <c r="B160" s="187"/>
    </row>
    <row r="161" spans="1:2" ht="15.75" hidden="1">
      <c r="A161" s="39">
        <v>6</v>
      </c>
      <c r="B161" s="187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78" t="s">
        <v>136</v>
      </c>
    </row>
    <row r="204" spans="1:2" ht="31.5">
      <c r="A204" s="39">
        <v>1</v>
      </c>
      <c r="B204" s="188" t="s">
        <v>137</v>
      </c>
    </row>
    <row r="205" spans="1:2" ht="31.5">
      <c r="A205" s="39">
        <v>2</v>
      </c>
      <c r="B205" s="188" t="s">
        <v>145</v>
      </c>
    </row>
    <row r="206" spans="1:2" ht="15.75">
      <c r="A206" s="39">
        <v>3</v>
      </c>
      <c r="B206" s="188" t="s">
        <v>146</v>
      </c>
    </row>
    <row r="207" spans="1:2" ht="15.75">
      <c r="A207" s="39">
        <v>4</v>
      </c>
      <c r="B207" s="188" t="s">
        <v>147</v>
      </c>
    </row>
    <row r="208" spans="1:2" ht="15.75">
      <c r="A208" s="39">
        <v>5</v>
      </c>
      <c r="B208" s="188" t="s">
        <v>148</v>
      </c>
    </row>
    <row r="209" spans="1:2" ht="31.5">
      <c r="A209" s="39">
        <v>6</v>
      </c>
      <c r="B209" s="188" t="s">
        <v>149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7"/>
  <sheetViews>
    <sheetView showGridLines="0" topLeftCell="A13" zoomScale="80" zoomScaleNormal="80" zoomScaleSheetLayoutView="70" workbookViewId="0">
      <selection activeCell="L29" sqref="L29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3" t="str">
        <f>'REKOD PRESTASI MURID'!A7</f>
        <v xml:space="preserve">HIFZ AL-QURAN 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23" ht="15.9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23" ht="15.95" customHeight="1">
      <c r="A3" s="175"/>
      <c r="B3" s="175"/>
      <c r="C3" s="175"/>
      <c r="D3" s="175"/>
      <c r="E3" s="175"/>
      <c r="F3" s="175"/>
      <c r="G3" s="177" t="s">
        <v>72</v>
      </c>
      <c r="H3" s="176" t="str">
        <f>'REKOD PRESTASI MURID'!D1</f>
        <v xml:space="preserve">SMKA KUALA LUMPUR </v>
      </c>
      <c r="I3" s="176"/>
      <c r="J3" s="175"/>
      <c r="K3" s="175"/>
      <c r="L3" s="177" t="s">
        <v>73</v>
      </c>
      <c r="M3" s="176" t="str">
        <f>'REKOD PRESTASI MURID'!D6</f>
        <v>HASRUDDIN BIN HASSAN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110</v>
      </c>
      <c r="H4" s="176" t="str">
        <f>'REKOD PRESTASI MURID'!D7</f>
        <v>3 EHSAN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HIFZ 
AL-QURAN</v>
      </c>
      <c r="C6" s="6"/>
      <c r="D6" s="6"/>
      <c r="E6" s="6"/>
      <c r="F6" s="6"/>
      <c r="G6" s="6"/>
      <c r="H6" s="7"/>
      <c r="I6" s="4"/>
      <c r="J6" s="5" t="str">
        <f>'REKOD PRESTASI MURID'!F11</f>
        <v xml:space="preserve">FIQH
 AL-AYAT 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69</v>
      </c>
      <c r="G7" s="10" t="s">
        <v>70</v>
      </c>
      <c r="H7" s="10" t="s">
        <v>71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69</v>
      </c>
      <c r="O7" s="10" t="s">
        <v>70</v>
      </c>
      <c r="P7" s="10" t="s">
        <v>71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28" t="s">
        <v>10</v>
      </c>
      <c r="C24" s="29"/>
      <c r="D24" s="29"/>
      <c r="E24" s="29"/>
      <c r="F24" s="29"/>
      <c r="G24" s="29"/>
      <c r="H24" s="30"/>
      <c r="I24" s="4"/>
      <c r="J24" s="4"/>
      <c r="K24" s="4"/>
      <c r="L24" s="4"/>
      <c r="M24" s="4"/>
      <c r="N24" s="4"/>
      <c r="O24" s="6"/>
      <c r="P24" s="1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31</v>
      </c>
      <c r="G25" s="10" t="s">
        <v>32</v>
      </c>
      <c r="H25" s="10" t="s">
        <v>33</v>
      </c>
      <c r="I25" s="8"/>
      <c r="J25" s="4"/>
      <c r="K25" s="4"/>
      <c r="L25" s="4"/>
      <c r="M25" s="4"/>
      <c r="N25" s="4"/>
      <c r="O25" s="6"/>
      <c r="P25" s="17"/>
      <c r="Q25" s="8"/>
    </row>
    <row r="26" spans="1:17">
      <c r="A26" s="8"/>
      <c r="B26" s="11" t="s">
        <v>34</v>
      </c>
      <c r="C26" s="11">
        <f>COUNTIF('REKOD PRESTASI MURID'!$AD$12:$AD$65,1)</f>
        <v>0</v>
      </c>
      <c r="D26" s="11">
        <f>COUNTIF('REKOD PRESTASI MURID'!$AD$12:$AD$65,2)</f>
        <v>0</v>
      </c>
      <c r="E26" s="11">
        <f>COUNTIF('REKOD PRESTASI MURID'!$AD$12:$AD$65,3)</f>
        <v>0</v>
      </c>
      <c r="F26" s="11">
        <f>COUNTIF('REKOD PRESTASI MURID'!$AD$12:$AD$65,4)</f>
        <v>0</v>
      </c>
      <c r="G26" s="11">
        <f>COUNTIF('REKOD PRESTASI MURID'!$AD$12:$AD$65,5)</f>
        <v>30</v>
      </c>
      <c r="H26" s="11">
        <f>COUNTIF('REKOD PRESTASI MURID'!$AD$12:$AD$65,6)</f>
        <v>0</v>
      </c>
      <c r="I26" s="8"/>
      <c r="J26" s="4"/>
      <c r="K26" s="4"/>
      <c r="L26" s="4"/>
      <c r="M26" s="4"/>
      <c r="N26" s="4"/>
      <c r="O26" s="6"/>
      <c r="P26" s="17"/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9"/>
      <c r="O39" s="19"/>
      <c r="P39" s="19"/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28" t="s">
        <v>10</v>
      </c>
      <c r="K41" s="29"/>
      <c r="L41" s="29"/>
      <c r="M41" s="29"/>
      <c r="N41" s="29"/>
      <c r="O41" s="29"/>
      <c r="P41" s="30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69</v>
      </c>
      <c r="G42" s="10" t="s">
        <v>70</v>
      </c>
      <c r="H42" s="10" t="s">
        <v>71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31</v>
      </c>
      <c r="O42" s="10" t="s">
        <v>32</v>
      </c>
      <c r="P42" s="10" t="s">
        <v>33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MURID'!$AD$12:$AD$65,1)</f>
        <v>0</v>
      </c>
      <c r="L43" s="11">
        <f>COUNTIF('REKOD PRESTASI MURID'!$AD$12:$AD$65,2)</f>
        <v>0</v>
      </c>
      <c r="M43" s="11">
        <f>COUNTIF('REKOD PRESTASI MURID'!$AD$12:$AD$65,3)</f>
        <v>0</v>
      </c>
      <c r="N43" s="11">
        <f>COUNTIF('REKOD PRESTASI MURID'!$AD$12:$AD$65,4)</f>
        <v>0</v>
      </c>
      <c r="O43" s="11">
        <f>COUNTIF('REKOD PRESTASI MURID'!$AD$12:$AD$65,5)</f>
        <v>30</v>
      </c>
      <c r="P43" s="11">
        <f>COUNTIF('REKOD PRESTASI MURID'!$AD$12:$AD$65,6)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hidden="1"/>
  </sheetData>
  <sheetProtection algorithmName="SHA-512" hashValue="qCVRUqOhXXXWL3JJexwcl+B1FVO+/N3aiKgD4i3Vpbc0rlU8D4eanrgYX47MpAuMbrHLDiRoLelVp4kagw4chA==" saltValue="/PtjE1oyAONya+W4PXPHaA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2018-02-08T08:36:35Z</cp:lastPrinted>
  <dcterms:created xsi:type="dcterms:W3CDTF">2016-04-25T12:26:07Z</dcterms:created>
  <dcterms:modified xsi:type="dcterms:W3CDTF">2018-12-27T04:31:22Z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