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emplat PBD All 2019\TEMPLAT TINGKATAN 3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AP11" i="1" l="1"/>
  <c r="P43" i="4"/>
  <c r="O43" i="4"/>
  <c r="N43" i="4"/>
  <c r="M43" i="4"/>
  <c r="L43" i="4"/>
  <c r="K43" i="4"/>
  <c r="O56" i="4" s="1"/>
  <c r="F56" i="2"/>
  <c r="H43" i="4"/>
  <c r="G43" i="4"/>
  <c r="F43" i="4"/>
  <c r="P8" i="4"/>
  <c r="O8" i="4"/>
  <c r="O21" i="4" s="1"/>
  <c r="N8" i="4"/>
  <c r="H8" i="4"/>
  <c r="G8" i="4"/>
  <c r="F8" i="4"/>
  <c r="M3" i="4"/>
  <c r="H4" i="4"/>
  <c r="H3" i="4"/>
  <c r="K9" i="2"/>
  <c r="K8" i="2"/>
  <c r="F15" i="2" s="1"/>
  <c r="K7" i="2"/>
  <c r="E15" i="2"/>
  <c r="E17" i="2" s="1"/>
  <c r="D11" i="2"/>
  <c r="A1" i="4"/>
  <c r="B6" i="4"/>
  <c r="J6" i="4"/>
  <c r="C8" i="4"/>
  <c r="D8" i="4"/>
  <c r="E8" i="4"/>
  <c r="K8" i="4"/>
  <c r="L8" i="4"/>
  <c r="M8" i="4"/>
  <c r="G39" i="4"/>
  <c r="B41" i="4"/>
  <c r="C43" i="4"/>
  <c r="D43" i="4"/>
  <c r="E43" i="4"/>
  <c r="B59" i="4"/>
  <c r="J59" i="4"/>
  <c r="C61" i="4"/>
  <c r="D61" i="4"/>
  <c r="G74" i="4" s="1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G91" i="4" s="1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G109" i="4" s="1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G126" i="4" s="1"/>
  <c r="K113" i="4"/>
  <c r="L113" i="4"/>
  <c r="M113" i="4"/>
  <c r="N113" i="4"/>
  <c r="O113" i="4"/>
  <c r="P113" i="4"/>
  <c r="B129" i="4"/>
  <c r="J129" i="4"/>
  <c r="C131" i="4"/>
  <c r="D131" i="4"/>
  <c r="G144" i="4" s="1"/>
  <c r="E131" i="4"/>
  <c r="F131" i="4"/>
  <c r="G131" i="4"/>
  <c r="H131" i="4"/>
  <c r="K131" i="4"/>
  <c r="O144" i="4" s="1"/>
  <c r="L131" i="4"/>
  <c r="M131" i="4"/>
  <c r="N131" i="4"/>
  <c r="O131" i="4"/>
  <c r="P131" i="4"/>
  <c r="B147" i="4"/>
  <c r="J147" i="4"/>
  <c r="C149" i="4"/>
  <c r="G162" i="4" s="1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80" i="4" s="1"/>
  <c r="G167" i="4"/>
  <c r="H167" i="4"/>
  <c r="K167" i="4"/>
  <c r="L167" i="4"/>
  <c r="M167" i="4"/>
  <c r="N167" i="4"/>
  <c r="O167" i="4"/>
  <c r="O180" i="4" s="1"/>
  <c r="P167" i="4"/>
  <c r="B183" i="4"/>
  <c r="J183" i="4"/>
  <c r="C185" i="4"/>
  <c r="D185" i="4"/>
  <c r="E185" i="4"/>
  <c r="F185" i="4"/>
  <c r="G185" i="4"/>
  <c r="G198" i="4"/>
  <c r="H185" i="4"/>
  <c r="K185" i="4"/>
  <c r="O198" i="4" s="1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B20" i="2"/>
  <c r="I7" i="2"/>
  <c r="J7" i="2" s="1"/>
  <c r="I8" i="2"/>
  <c r="J8" i="2"/>
  <c r="D9" i="2"/>
  <c r="I9" i="2"/>
  <c r="J9" i="2" s="1"/>
  <c r="I10" i="2"/>
  <c r="J10" i="2"/>
  <c r="I11" i="2"/>
  <c r="J11" i="2"/>
  <c r="D12" i="2"/>
  <c r="I12" i="2"/>
  <c r="J12" i="2"/>
  <c r="I13" i="2"/>
  <c r="J13" i="2"/>
  <c r="I14" i="2"/>
  <c r="J14" i="2" s="1"/>
  <c r="I15" i="2"/>
  <c r="J15" i="2"/>
  <c r="I16" i="2"/>
  <c r="J16" i="2"/>
  <c r="I17" i="2"/>
  <c r="J17" i="2"/>
  <c r="I18" i="2"/>
  <c r="J18" i="2" s="1"/>
  <c r="I19" i="2"/>
  <c r="J19" i="2"/>
  <c r="D20" i="2"/>
  <c r="E20" i="2"/>
  <c r="F20" i="2" s="1"/>
  <c r="I20" i="2"/>
  <c r="J20" i="2"/>
  <c r="D21" i="2"/>
  <c r="E21" i="2"/>
  <c r="F21" i="2" s="1"/>
  <c r="I21" i="2"/>
  <c r="J21" i="2" s="1"/>
  <c r="D22" i="2"/>
  <c r="E22" i="2"/>
  <c r="F22" i="2" s="1"/>
  <c r="I22" i="2"/>
  <c r="J22" i="2"/>
  <c r="D23" i="2"/>
  <c r="E23" i="2"/>
  <c r="F23" i="2" s="1"/>
  <c r="I23" i="2"/>
  <c r="J23" i="2" s="1"/>
  <c r="D24" i="2"/>
  <c r="E24" i="2"/>
  <c r="F24" i="2"/>
  <c r="I24" i="2"/>
  <c r="J24" i="2" s="1"/>
  <c r="D25" i="2"/>
  <c r="E25" i="2"/>
  <c r="F25" i="2" s="1"/>
  <c r="I25" i="2"/>
  <c r="J25" i="2"/>
  <c r="D26" i="2"/>
  <c r="E26" i="2"/>
  <c r="F26" i="2"/>
  <c r="I26" i="2"/>
  <c r="J26" i="2"/>
  <c r="D27" i="2"/>
  <c r="E27" i="2"/>
  <c r="F27" i="2"/>
  <c r="I27" i="2"/>
  <c r="J27" i="2"/>
  <c r="D28" i="2"/>
  <c r="E28" i="2"/>
  <c r="F28" i="2"/>
  <c r="I28" i="2"/>
  <c r="J28" i="2" s="1"/>
  <c r="D29" i="2"/>
  <c r="E29" i="2"/>
  <c r="F29" i="2" s="1"/>
  <c r="I29" i="2"/>
  <c r="J29" i="2"/>
  <c r="D30" i="2"/>
  <c r="E30" i="2"/>
  <c r="F30" i="2" s="1"/>
  <c r="I30" i="2"/>
  <c r="J30" i="2" s="1"/>
  <c r="D31" i="2"/>
  <c r="E31" i="2"/>
  <c r="F31" i="2" s="1"/>
  <c r="I31" i="2"/>
  <c r="J31" i="2"/>
  <c r="D32" i="2"/>
  <c r="E32" i="2"/>
  <c r="F32" i="2"/>
  <c r="I32" i="2"/>
  <c r="J32" i="2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/>
  <c r="D36" i="2"/>
  <c r="E36" i="2"/>
  <c r="F36" i="2" s="1"/>
  <c r="I36" i="2"/>
  <c r="J36" i="2"/>
  <c r="D37" i="2"/>
  <c r="E37" i="2"/>
  <c r="F37" i="2" s="1"/>
  <c r="I37" i="2"/>
  <c r="J37" i="2" s="1"/>
  <c r="D38" i="2"/>
  <c r="E38" i="2"/>
  <c r="F38" i="2" s="1"/>
  <c r="I38" i="2"/>
  <c r="J38" i="2"/>
  <c r="D39" i="2"/>
  <c r="E39" i="2"/>
  <c r="F39" i="2" s="1"/>
  <c r="I39" i="2"/>
  <c r="J39" i="2" s="1"/>
  <c r="D40" i="2"/>
  <c r="E40" i="2"/>
  <c r="F40" i="2"/>
  <c r="I40" i="2"/>
  <c r="J40" i="2" s="1"/>
  <c r="D41" i="2"/>
  <c r="E41" i="2"/>
  <c r="F41" i="2" s="1"/>
  <c r="I41" i="2"/>
  <c r="J41" i="2"/>
  <c r="D42" i="2"/>
  <c r="E42" i="2"/>
  <c r="F42" i="2"/>
  <c r="I42" i="2"/>
  <c r="J42" i="2"/>
  <c r="D43" i="2"/>
  <c r="E43" i="2"/>
  <c r="F43" i="2"/>
  <c r="I43" i="2"/>
  <c r="J43" i="2"/>
  <c r="D44" i="2"/>
  <c r="E44" i="2"/>
  <c r="F44" i="2"/>
  <c r="I44" i="2"/>
  <c r="J44" i="2" s="1"/>
  <c r="I45" i="2"/>
  <c r="J45" i="2" s="1"/>
  <c r="I46" i="2"/>
  <c r="J46" i="2"/>
  <c r="I47" i="2"/>
  <c r="J47" i="2"/>
  <c r="I48" i="2"/>
  <c r="J48" i="2" s="1"/>
  <c r="I49" i="2"/>
  <c r="J49" i="2" s="1"/>
  <c r="I50" i="2"/>
  <c r="J50" i="2"/>
  <c r="I51" i="2"/>
  <c r="J51" i="2"/>
  <c r="I52" i="2"/>
  <c r="J52" i="2" s="1"/>
  <c r="I53" i="2"/>
  <c r="J53" i="2" s="1"/>
  <c r="I54" i="2"/>
  <c r="J54" i="2"/>
  <c r="I55" i="2"/>
  <c r="J55" i="2"/>
  <c r="B56" i="2"/>
  <c r="I56" i="2"/>
  <c r="J56" i="2"/>
  <c r="F57" i="2"/>
  <c r="I57" i="2"/>
  <c r="J57" i="2"/>
  <c r="I58" i="2"/>
  <c r="J58" i="2"/>
  <c r="I59" i="2"/>
  <c r="J59" i="2" s="1"/>
  <c r="I60" i="2"/>
  <c r="J60" i="2" s="1"/>
  <c r="I61" i="2"/>
  <c r="J61" i="2"/>
  <c r="I62" i="2"/>
  <c r="J62" i="2"/>
  <c r="I63" i="2"/>
  <c r="J63" i="2" s="1"/>
  <c r="B72" i="1"/>
  <c r="B58" i="2"/>
  <c r="D10" i="2"/>
  <c r="D8" i="2"/>
  <c r="O162" i="4"/>
  <c r="O91" i="4"/>
  <c r="G56" i="4"/>
  <c r="O109" i="4"/>
  <c r="G216" i="4"/>
  <c r="O126" i="4"/>
  <c r="O74" i="4"/>
  <c r="G21" i="4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<sst xmlns="http://schemas.openxmlformats.org/spreadsheetml/2006/main" count="430" uniqueCount="151">
  <si>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</si>
  <si>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</si>
  <si>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</si>
  <si>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</si>
  <si>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</si>
  <si>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</si>
  <si>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</si>
  <si>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</si>
  <si>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</si>
  <si>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</si>
  <si>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</si>
  <si>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</si>
  <si>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</si>
  <si>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</si>
  <si>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</si>
  <si>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</si>
  <si>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</si>
  <si>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</si>
  <si>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</si>
  <si>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</si>
  <si>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</si>
  <si>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</si>
  <si>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</si>
  <si>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</si>
  <si>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</si>
  <si>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</si>
  <si>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</si>
  <si>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</si>
  <si>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</si>
  <si>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</si>
  <si>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</si>
  <si>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</si>
  <si>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</si>
  <si>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</si>
  <si>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</si>
  <si>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</si>
  <si>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</si>
  <si>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</si>
  <si>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</si>
  <si>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</si>
  <si>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</si>
  <si>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</si>
  <si>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</si>
  <si>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</si>
  <si>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</si>
  <si>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</si>
  <si>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</si>
  <si>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</si>
  <si>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</si>
  <si>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</si>
  <si>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</si>
  <si>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</si>
  <si>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</si>
  <si>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</si>
  <si>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</si>
  <si>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</si>
  <si>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</si>
  <si>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</si>
  <si>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</si>
  <si>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</si>
  <si>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</si>
  <si>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</si>
  <si>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</si>
  <si>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</si>
  <si>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</si>
  <si>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</si>
  <si>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</si>
  <si>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</si>
  <si>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</si>
  <si>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</si>
  <si>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</si>
  <si>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</si>
  <si>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</si>
  <si>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</si>
  <si>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</si>
  <si>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</si>
  <si>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</si>
  <si>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</si>
  <si>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</si>
  <si>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</si>
  <si>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</si>
  <si>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</si>
  <si>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</si>
  <si>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</si>
  <si>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</si>
  <si>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</si>
  <si>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</si>
  <si>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</si>
  <si>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</si>
  <si>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</si>
  <si>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</si>
  <si>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</si>
  <si>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</si>
  <si>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</si>
  <si>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</si>
  <si>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</si>
  <si>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</si>
  <si>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</si>
  <si>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</si>
  <si>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</si>
  <si>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</si>
  <si>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</si>
  <si>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</si>
  <si>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</si>
  <si>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</si>
  <si>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</si>
  <si>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</si>
  <si>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</si>
  <si>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</si>
  <si>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</si>
  <si>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</si>
  <si>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</si>
  <si>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</si>
  <si>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</si>
  <si>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</si>
  <si>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</si>
  <si>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3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bidang/ tema/ kemahiran/ kelompok</t>
    </r>
    <r>
      <rPr>
        <sz val="11"/>
        <color indexed="10"/>
        <rFont val="Calibri"/>
        <family val="2"/>
      </rPr>
      <t>.</t>
    </r>
  </si>
  <si>
    <t>Guru hendaklah memilih opsyen di sebelah kanan bahagian atas halaman Rekod Prestasi Murid untuk  membuat pelaporan di dalam templat ini.</t>
  </si>
  <si>
    <t>Pelaporan bagi bidang/kemahiran akan dilakukan pada pertengahan tahun dan akhir tahun.</t>
  </si>
  <si>
    <r>
      <t xml:space="preserve">Tahap Penguasaan diberikan berdasarkan setiap rubrik mengikut konstruk bidang/ tema/ kemahiran/ kelompok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</si>
  <si>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MAHARAT AL-QURAN</t>
  </si>
  <si>
    <t xml:space="preserve">SMKA KUALA LUMPUR </t>
  </si>
  <si>
    <t xml:space="preserve">JALAN 2/62, BANDAR MANJALARA </t>
  </si>
  <si>
    <t xml:space="preserve">52200 KEPONG KUALA LUMPUR </t>
  </si>
  <si>
    <t>HASRUDDIN BIN HASSAN</t>
  </si>
  <si>
    <t xml:space="preserve">Tajwid </t>
  </si>
  <si>
    <t>TAHAP PENGUASAAN SETIAP BIDANG</t>
  </si>
  <si>
    <t>TILAWAH 
AL-QURAN</t>
  </si>
  <si>
    <t xml:space="preserve">TAJWID </t>
  </si>
  <si>
    <t/>
  </si>
  <si>
    <t>Tilawah al Quran</t>
  </si>
  <si>
    <t>Mengingat perkara asas tentang ilmu tajwid.</t>
  </si>
  <si>
    <t>Memahami tentang ilmu tajwid.</t>
  </si>
  <si>
    <t>Mengaplikasi tentang ilmu tajwid.</t>
  </si>
  <si>
    <t>Menganalisis tentang ilmu tajwid serta selalu membaca al-Quran.</t>
  </si>
  <si>
    <t>KESELURUHAN MAHARAT AL-QURAN</t>
  </si>
  <si>
    <t>Mengetahui perkara asas, atau boleh melakukan kemahiran asas, atau memberi respon terhadap perkara asas berkaitan Maharat al-Quran.</t>
  </si>
  <si>
    <t>Menunjukkan kefahaman berkaitan Maharat al-Quran dengan menjelaskan sesuatu perkara yang dipelajari dalam pelbagai bentuk komunikasi.</t>
  </si>
  <si>
    <t>Menggunakan pengetahuan berkaitan Maharat al-Quran untuk melaksanakan sesuatu kemahiran pada suatu situasi.</t>
  </si>
  <si>
    <t>Mengamalkan sesuatu kemahiran berkaitan Maharat al-Quran.</t>
  </si>
  <si>
    <t>Mengamalkan sesuatu kemahiran berkaitan Maharat al-Quran pada situasi baru dengan beradab.</t>
  </si>
  <si>
    <t>Berupaya menggunakan pengetahuan dan kemahiran berkaitan Maharat al-Quran sedia ada untuk digunakan pada situasi baru secara beradab dan istiqamah.</t>
  </si>
  <si>
    <t>3 HAMKA</t>
  </si>
  <si>
    <t>Membaca sembilan juzuk daripada al-Quran yang ditetapkan di bawah bimbingan guru.</t>
  </si>
  <si>
    <t>Membaca sembilan juzuk daripada al-Quran al-Quran yang ditetapkan di bawah pemerhatian guru.</t>
  </si>
  <si>
    <t>Membaca sembilan juzuk daripada al-Quran yang ditetapkan dengan meraikan hukum tajwid.</t>
  </si>
  <si>
    <t>Membaca sembilan juzuk daripada al-Quran yang ditetapkan dengan fasih dan meraikan hukum tajwid.</t>
  </si>
  <si>
    <t>Membaca sembilan juzuk daripada al-Quran yang ditetapkan dengan fasih dan meraikan hukum tajwid serta tiga maratib qiraah (hadar, tadwir dan tartil)</t>
  </si>
  <si>
    <t>Membaca sembilan juzuk daripada al-Quran yang ditetapkan dengan fasih dan meraikan hukum tajwid serta tiga maratib qiraah (hadar, tadwir dan tartil), dan beradab dengan adab penghafaz al-Quran</t>
  </si>
  <si>
    <t>Menilai tentang ilmu tajwid serta melazimi bacaan al-Quran..</t>
  </si>
  <si>
    <t>Menilai tentang ilmu tajwid dan melazimi bacaan al-Quran dengan meraikan hukum tajwid..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</si>
</sst>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8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1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 indent="1"/>
    </xf>
    <xf numFmtId="0" fontId="45" fillId="13" borderId="0" xfId="0" applyFont="1" applyFill="1" applyAlignment="1">
      <alignment horizontal="right" vertical="center"/>
    </xf>
    <xf numFmtId="0" fontId="33" fillId="0" borderId="0" xfId="0" applyFont="1" applyAlignment="1">
      <alignment horizontal="justify" vertical="justify" wrapText="1"/>
    </xf>
    <xf numFmtId="0" fontId="3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top" wrapText="1"/>
    </xf>
    <xf numFmtId="0" fontId="46" fillId="0" borderId="0" xfId="0" applyFont="1" applyAlignment="1">
      <alignment horizontal="left" vertical="top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PELAPORAN'!$K$25:$P$25</c:f>
              <c:numCache>
                <c:formatCode>General</c:formatCode>
                <c:ptCount val="6"/>
              </c:numCache>
            </c:num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microsoft.com/office/2007/relationships/hdphoto" Target="../media/hdphoto3.wdp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987425</xdr:colOff>
          <xdr:row>5</xdr:row>
          <xdr:rowOff>17992</xdr:rowOff>
        </xdr:from>
        <xdr:to>
          <xdr:col>5</xdr:col>
          <xdr:colOff>111125</xdr:colOff>
          <xdr:row>5</xdr:row>
          <xdr:rowOff>227542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987425</xdr:colOff>
          <xdr:row>6</xdr:row>
          <xdr:rowOff>17992</xdr:rowOff>
        </xdr:from>
        <xdr:to>
          <xdr:col>5</xdr:col>
          <xdr:colOff>101600</xdr:colOff>
          <xdr:row>6</xdr:row>
          <xdr:rowOff>242359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27" activePane="bottomLeft" state="frozen"/>
      <selection pane="bottomLeft" activeCell="L11" sqref="L11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97" t="s">
        <v>120</v>
      </c>
    </row>
    <row r="4" spans="1:12">
      <c r="A4" s="151" t="s">
        <v>47</v>
      </c>
    </row>
    <row r="5" spans="1:12" ht="15" customHeight="1">
      <c r="A5" s="205" t="s">
        <v>112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2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55</v>
      </c>
      <c r="B11" s="162" t="s">
        <v>48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49</v>
      </c>
    </row>
    <row r="13" spans="1:12">
      <c r="B13" s="150" t="s">
        <v>50</v>
      </c>
    </row>
    <row r="14" spans="1:12">
      <c r="B14" s="150" t="s">
        <v>51</v>
      </c>
    </row>
    <row r="15" spans="1:12">
      <c r="B15" s="150" t="s">
        <v>52</v>
      </c>
    </row>
    <row r="16" spans="1:12">
      <c r="B16" s="150" t="s">
        <v>53</v>
      </c>
    </row>
    <row r="17" spans="1:13">
      <c r="B17" s="150" t="s">
        <v>54</v>
      </c>
    </row>
    <row r="19" spans="1:13">
      <c r="A19" s="161" t="s">
        <v>56</v>
      </c>
      <c r="B19" s="159" t="s">
        <v>57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75</v>
      </c>
    </row>
    <row r="21" spans="1:13">
      <c r="B21" s="150" t="s">
        <v>58</v>
      </c>
    </row>
    <row r="22" spans="1:13">
      <c r="B22" s="150" t="s">
        <v>59</v>
      </c>
    </row>
    <row r="23" spans="1:13">
      <c r="B23" s="150" t="s">
        <v>113</v>
      </c>
    </row>
    <row r="24" spans="1:13">
      <c r="B24" s="150" t="s">
        <v>65</v>
      </c>
    </row>
    <row r="25" spans="1:13">
      <c r="B25" s="150" t="s">
        <v>62</v>
      </c>
    </row>
    <row r="26" spans="1:13">
      <c r="B26" s="150" t="s">
        <v>114</v>
      </c>
    </row>
    <row r="28" spans="1:13">
      <c r="A28" s="161" t="s">
        <v>63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5" t="s">
        <v>115</v>
      </c>
      <c r="C29" s="205"/>
      <c r="D29" s="205"/>
      <c r="E29" s="205"/>
      <c r="F29" s="205"/>
      <c r="G29" s="205"/>
      <c r="H29" s="205"/>
      <c r="I29" s="205"/>
      <c r="J29" s="205"/>
      <c r="K29" s="205"/>
      <c r="M29" s="150"/>
    </row>
    <row r="30" spans="1:13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M30" s="150"/>
    </row>
    <row r="31" spans="1:13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M31" s="150"/>
    </row>
    <row r="32" spans="1:13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M32" s="150"/>
    </row>
    <row r="33" spans="1:22">
      <c r="B33" s="205"/>
      <c r="C33" s="205"/>
      <c r="D33" s="205"/>
      <c r="E33" s="205"/>
      <c r="F33" s="205"/>
      <c r="G33" s="205"/>
      <c r="H33" s="205"/>
      <c r="I33" s="205"/>
      <c r="J33" s="205"/>
      <c r="K33" s="205"/>
    </row>
    <row r="34" spans="1:22"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64</v>
      </c>
      <c r="B36" s="159" t="s">
        <v>111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200">
        <v>1</v>
      </c>
      <c r="B37" s="206" t="s">
        <v>74</v>
      </c>
      <c r="C37" s="206"/>
      <c r="D37" s="206"/>
      <c r="E37" s="206"/>
      <c r="F37" s="206"/>
      <c r="G37" s="206"/>
      <c r="H37" s="206"/>
      <c r="I37" s="206"/>
      <c r="J37" s="206"/>
      <c r="K37" s="206"/>
      <c r="L37" s="184"/>
      <c r="M37" s="203"/>
      <c r="N37" s="203"/>
      <c r="O37" s="203"/>
      <c r="P37" s="203"/>
      <c r="Q37" s="203"/>
      <c r="R37" s="203"/>
      <c r="S37" s="203"/>
      <c r="T37" s="203"/>
      <c r="U37" s="203"/>
      <c r="V37" s="203"/>
    </row>
    <row r="38" spans="1:22">
      <c r="A38" s="200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184"/>
      <c r="M38" s="203"/>
      <c r="N38" s="203"/>
      <c r="O38" s="203"/>
      <c r="P38" s="203"/>
      <c r="Q38" s="203"/>
      <c r="R38" s="203"/>
      <c r="S38" s="203"/>
      <c r="T38" s="203"/>
      <c r="U38" s="203"/>
      <c r="V38" s="203"/>
    </row>
    <row r="39" spans="1:22">
      <c r="A39" s="200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184"/>
      <c r="M39" s="203"/>
      <c r="N39" s="203"/>
      <c r="O39" s="203"/>
      <c r="P39" s="203"/>
      <c r="Q39" s="203"/>
      <c r="R39" s="203"/>
      <c r="S39" s="203"/>
      <c r="T39" s="203"/>
      <c r="U39" s="203"/>
      <c r="V39" s="203"/>
    </row>
    <row r="40" spans="1:22">
      <c r="A40" s="200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184"/>
      <c r="M40" s="203"/>
      <c r="N40" s="203"/>
      <c r="O40" s="203"/>
      <c r="P40" s="203"/>
      <c r="Q40" s="203"/>
      <c r="R40" s="203"/>
      <c r="S40" s="203"/>
      <c r="T40" s="203"/>
      <c r="U40" s="203"/>
      <c r="V40" s="203"/>
    </row>
    <row r="41" spans="1:22" ht="15" customHeight="1">
      <c r="A41" s="200">
        <v>2</v>
      </c>
      <c r="B41" s="206" t="s">
        <v>116</v>
      </c>
      <c r="C41" s="206"/>
      <c r="D41" s="206"/>
      <c r="E41" s="206"/>
      <c r="F41" s="206"/>
      <c r="G41" s="206"/>
      <c r="H41" s="206"/>
      <c r="I41" s="206"/>
      <c r="J41" s="206"/>
      <c r="K41" s="206"/>
      <c r="L41" s="184"/>
      <c r="M41" s="203"/>
      <c r="N41" s="203"/>
      <c r="O41" s="203"/>
      <c r="P41" s="203"/>
      <c r="Q41" s="203"/>
      <c r="R41" s="203"/>
      <c r="S41" s="203"/>
      <c r="T41" s="203"/>
      <c r="U41" s="203"/>
      <c r="V41" s="203"/>
    </row>
    <row r="42" spans="1:22" ht="15" customHeight="1">
      <c r="A42" s="200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184"/>
      <c r="M42" s="203"/>
      <c r="N42" s="203"/>
      <c r="O42" s="203"/>
      <c r="P42" s="203"/>
      <c r="Q42" s="203"/>
      <c r="R42" s="203"/>
      <c r="S42" s="203"/>
      <c r="T42" s="203"/>
      <c r="U42" s="203"/>
      <c r="V42" s="203"/>
    </row>
    <row r="43" spans="1:22" ht="15" customHeight="1">
      <c r="A43" s="200">
        <v>3</v>
      </c>
      <c r="B43" s="206" t="s">
        <v>117</v>
      </c>
      <c r="C43" s="206"/>
      <c r="D43" s="206"/>
      <c r="E43" s="206"/>
      <c r="F43" s="206"/>
      <c r="G43" s="206"/>
      <c r="H43" s="206"/>
      <c r="I43" s="206"/>
      <c r="J43" s="206"/>
      <c r="K43" s="206"/>
      <c r="L43" s="184"/>
      <c r="M43" s="203"/>
      <c r="N43" s="203"/>
      <c r="O43" s="203"/>
      <c r="P43" s="203"/>
      <c r="Q43" s="203"/>
      <c r="R43" s="203"/>
      <c r="S43" s="203"/>
      <c r="T43" s="203"/>
      <c r="U43" s="203"/>
      <c r="V43" s="203"/>
    </row>
    <row r="44" spans="1:22" ht="15" customHeight="1">
      <c r="A44" s="200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184"/>
      <c r="M44" s="203"/>
      <c r="N44" s="203"/>
      <c r="O44" s="203"/>
      <c r="P44" s="203"/>
      <c r="Q44" s="203"/>
      <c r="R44" s="203"/>
      <c r="S44" s="203"/>
      <c r="T44" s="203"/>
      <c r="U44" s="203"/>
      <c r="V44" s="203"/>
    </row>
    <row r="45" spans="1:22" ht="15" customHeight="1">
      <c r="A45" s="200">
        <v>4</v>
      </c>
      <c r="B45" s="207" t="s">
        <v>118</v>
      </c>
      <c r="C45" s="207"/>
      <c r="D45" s="207"/>
      <c r="E45" s="207"/>
      <c r="F45" s="207"/>
      <c r="G45" s="207"/>
      <c r="H45" s="207"/>
      <c r="I45" s="207"/>
      <c r="J45" s="207"/>
      <c r="K45" s="207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 ht="15" customHeight="1">
      <c r="A46" s="200">
        <v>5</v>
      </c>
      <c r="B46" s="206" t="s">
        <v>119</v>
      </c>
      <c r="C46" s="206"/>
      <c r="D46" s="206"/>
      <c r="E46" s="206"/>
      <c r="F46" s="206"/>
      <c r="G46" s="206"/>
      <c r="H46" s="206"/>
      <c r="I46" s="206"/>
      <c r="J46" s="206"/>
      <c r="K46" s="206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>
      <c r="A47" s="200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>
      <c r="A48" s="199"/>
      <c r="B48" s="198"/>
      <c r="C48" s="180"/>
      <c r="D48" s="180"/>
      <c r="E48" s="180"/>
      <c r="F48" s="180"/>
      <c r="G48" s="180"/>
      <c r="H48" s="180"/>
      <c r="I48" s="180"/>
      <c r="J48" s="180"/>
      <c r="K48" s="180"/>
      <c r="L48" s="184"/>
      <c r="M48" s="203"/>
      <c r="N48" s="203"/>
      <c r="O48" s="203"/>
      <c r="P48" s="203"/>
      <c r="Q48" s="203"/>
      <c r="R48" s="203"/>
      <c r="S48" s="203"/>
      <c r="T48" s="203"/>
      <c r="U48" s="203"/>
      <c r="V48" s="203"/>
    </row>
    <row r="49" spans="1:22">
      <c r="A49" s="199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184"/>
      <c r="M49" s="203"/>
      <c r="N49" s="203"/>
      <c r="O49" s="203"/>
      <c r="P49" s="203"/>
      <c r="Q49" s="203"/>
      <c r="R49" s="203"/>
      <c r="S49" s="203"/>
      <c r="T49" s="203"/>
      <c r="U49" s="203"/>
      <c r="V49" s="203"/>
    </row>
    <row r="50" spans="1:22">
      <c r="A50" s="199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181"/>
      <c r="M50" s="203"/>
      <c r="N50" s="203"/>
      <c r="O50" s="203"/>
      <c r="P50" s="203"/>
      <c r="Q50" s="203"/>
      <c r="R50" s="203"/>
      <c r="S50" s="203"/>
      <c r="T50" s="203"/>
      <c r="U50" s="203"/>
      <c r="V50" s="203"/>
    </row>
    <row r="51" spans="1:22">
      <c r="A51" s="199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181"/>
      <c r="M51" s="203"/>
      <c r="N51" s="203"/>
      <c r="O51" s="203"/>
      <c r="P51" s="203"/>
      <c r="Q51" s="203"/>
      <c r="R51" s="203"/>
      <c r="S51" s="203"/>
      <c r="T51" s="203"/>
      <c r="U51" s="203"/>
      <c r="V51" s="203"/>
    </row>
    <row r="52" spans="1:22">
      <c r="A52" s="199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181"/>
      <c r="M52" s="203"/>
      <c r="N52" s="203"/>
      <c r="O52" s="203"/>
      <c r="P52" s="203"/>
      <c r="Q52" s="203"/>
      <c r="R52" s="203"/>
      <c r="S52" s="203"/>
      <c r="T52" s="203"/>
      <c r="U52" s="203"/>
      <c r="V52" s="203"/>
    </row>
    <row r="53" spans="1:22">
      <c r="A53" s="15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203"/>
      <c r="N53" s="203"/>
      <c r="O53" s="203"/>
      <c r="P53" s="203"/>
      <c r="Q53" s="203"/>
      <c r="R53" s="203"/>
      <c r="S53" s="203"/>
      <c r="T53" s="203"/>
      <c r="U53" s="203"/>
      <c r="V53" s="203"/>
    </row>
    <row r="54" spans="1:22" ht="36.75" customHeight="1">
      <c r="A54" s="150"/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sheetProtection algorithmName="SHA-512" hashValue="3lUQRkc56NowOtU5VO1azmw9/+0/vcElgFY8nNlLd2qNzpUeH2rDy5m0fLI1FflnSvfRDbUva9dW56fZ6R3qRg==" saltValue="PBR+uxTUhlKuOKyd6spd/g==" spinCount="100000" sheet="1" objects="1" scenarios="1"/>
  <mergeCells count="15">
    <mergeCell ref="M52:V53"/>
    <mergeCell ref="M43:V44"/>
    <mergeCell ref="B49:K50"/>
    <mergeCell ref="B51:K52"/>
    <mergeCell ref="A5:K9"/>
    <mergeCell ref="B29:K34"/>
    <mergeCell ref="B37:K40"/>
    <mergeCell ref="M48:V49"/>
    <mergeCell ref="M50:V51"/>
    <mergeCell ref="M37:V40"/>
    <mergeCell ref="M41:V42"/>
    <mergeCell ref="B41:K42"/>
    <mergeCell ref="B43:K44"/>
    <mergeCell ref="B45:K45"/>
    <mergeCell ref="B46:K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P135"/>
  <sheetViews>
    <sheetView showGridLines="0" tabSelected="1" zoomScale="90" zoomScaleNormal="90" zoomScaleSheetLayoutView="100" workbookViewId="0">
      <selection activeCell="AM7" sqref="AM7"/>
    </sheetView>
  </sheetViews>
  <sheetFormatPr defaultRowHeight="15.75" zeroHeight="1"/>
  <cols>
    <col min="1" max="1" width="5" style="97" customWidth="1"/>
    <col min="2" max="2" width="46.28515625" style="97" customWidth="1"/>
    <col min="3" max="3" width="17.5703125" style="97" customWidth="1"/>
    <col min="4" max="4" width="12.28515625" style="98" customWidth="1"/>
    <col min="5" max="6" width="18.140625" style="97" customWidth="1"/>
    <col min="7" max="7" width="18.140625" style="97" hidden="1" customWidth="1"/>
    <col min="8" max="9" width="15.85546875" style="97" hidden="1" customWidth="1"/>
    <col min="10" max="29" width="4.42578125" style="97" hidden="1" customWidth="1"/>
    <col min="30" max="30" width="18.57031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42" s="95" customFormat="1" ht="25.5" customHeight="1">
      <c r="A1" s="99"/>
      <c r="B1" s="100"/>
      <c r="C1" s="101" t="s">
        <v>0</v>
      </c>
      <c r="D1" s="102" t="s">
        <v>121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42" s="95" customFormat="1" ht="25.5" customHeight="1">
      <c r="A2" s="99"/>
      <c r="B2" s="100"/>
      <c r="C2" s="101" t="s">
        <v>1</v>
      </c>
      <c r="D2" s="102" t="s">
        <v>122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42" s="95" customFormat="1" ht="25.5" customHeight="1">
      <c r="A3" s="99"/>
      <c r="B3" s="103"/>
      <c r="C3" s="101" t="s">
        <v>2</v>
      </c>
      <c r="D3" s="102" t="s">
        <v>123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42" s="95" customFormat="1" ht="25.5" customHeight="1">
      <c r="A4" s="99"/>
      <c r="B4" s="100"/>
      <c r="C4" s="101" t="s">
        <v>60</v>
      </c>
      <c r="D4" s="147">
        <v>43010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42" ht="15.95" customHeight="1">
      <c r="A5" s="104"/>
      <c r="B5" s="104"/>
      <c r="C5" s="104"/>
      <c r="D5" s="105"/>
      <c r="E5" s="104"/>
      <c r="F5" s="104" t="s">
        <v>67</v>
      </c>
      <c r="G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42" s="96" customFormat="1" ht="20.100000000000001" customHeight="1">
      <c r="A6" s="106" t="s">
        <v>4</v>
      </c>
      <c r="B6" s="104"/>
      <c r="C6" s="107" t="s">
        <v>5</v>
      </c>
      <c r="D6" s="145" t="s">
        <v>124</v>
      </c>
      <c r="E6" s="104"/>
      <c r="F6" s="179" t="s">
        <v>68</v>
      </c>
      <c r="G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42" s="96" customFormat="1" ht="20.100000000000001" customHeight="1">
      <c r="A7" s="196" t="s">
        <v>120</v>
      </c>
      <c r="B7" s="108"/>
      <c r="C7" s="107" t="s">
        <v>108</v>
      </c>
      <c r="D7" s="145" t="s">
        <v>142</v>
      </c>
      <c r="E7" s="104"/>
      <c r="F7" s="179" t="s">
        <v>66</v>
      </c>
      <c r="G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42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42" s="96" customFormat="1" ht="15.75" customHeight="1">
      <c r="A9" s="216" t="s">
        <v>6</v>
      </c>
      <c r="B9" s="216" t="s">
        <v>7</v>
      </c>
      <c r="C9" s="217" t="s">
        <v>8</v>
      </c>
      <c r="D9" s="218" t="s">
        <v>9</v>
      </c>
      <c r="E9" s="210" t="s">
        <v>126</v>
      </c>
      <c r="F9" s="211"/>
      <c r="G9" s="211"/>
      <c r="H9" s="211"/>
      <c r="I9" s="211"/>
      <c r="J9" s="212"/>
      <c r="K9" s="195"/>
      <c r="L9" s="195"/>
      <c r="M9" s="195"/>
      <c r="N9" s="195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21" t="s">
        <v>10</v>
      </c>
    </row>
    <row r="10" spans="1:42" s="96" customFormat="1" ht="15.75" customHeight="1">
      <c r="A10" s="216"/>
      <c r="B10" s="216"/>
      <c r="C10" s="217"/>
      <c r="D10" s="219"/>
      <c r="E10" s="213"/>
      <c r="F10" s="214"/>
      <c r="G10" s="214"/>
      <c r="H10" s="214"/>
      <c r="I10" s="214"/>
      <c r="J10" s="215"/>
      <c r="K10" s="195"/>
      <c r="L10" s="195"/>
      <c r="M10" s="195"/>
      <c r="N10" s="195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22"/>
    </row>
    <row r="11" spans="1:42" ht="31.5">
      <c r="A11" s="216"/>
      <c r="B11" s="216"/>
      <c r="C11" s="217"/>
      <c r="D11" s="220"/>
      <c r="E11" s="201" t="s">
        <v>127</v>
      </c>
      <c r="F11" s="202" t="s">
        <v>128</v>
      </c>
      <c r="G11" s="202"/>
      <c r="H11" s="112" t="s">
        <v>129</v>
      </c>
      <c r="I11" s="112"/>
      <c r="J11" s="112"/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23"/>
      <c r="AP11" s="97" t="str">
        <f t="shared" ref="AP11" si="0">UPPER(H11)</f>
        <v/>
      </c>
    </row>
    <row r="12" spans="1:42" s="96" customFormat="1">
      <c r="A12" s="113">
        <v>1</v>
      </c>
      <c r="B12" s="114" t="s">
        <v>76</v>
      </c>
      <c r="C12" s="115">
        <v>40307162521</v>
      </c>
      <c r="D12" s="174" t="s">
        <v>12</v>
      </c>
      <c r="E12" s="113">
        <v>5</v>
      </c>
      <c r="F12" s="113">
        <v>4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42" s="96" customFormat="1">
      <c r="A13" s="113">
        <v>2</v>
      </c>
      <c r="B13" s="114" t="s">
        <v>77</v>
      </c>
      <c r="C13" s="115">
        <v>40206162355</v>
      </c>
      <c r="D13" s="113" t="s">
        <v>12</v>
      </c>
      <c r="E13" s="113">
        <v>5</v>
      </c>
      <c r="F13" s="113">
        <v>5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42" s="96" customFormat="1">
      <c r="A14" s="113">
        <v>3</v>
      </c>
      <c r="B14" s="114" t="s">
        <v>78</v>
      </c>
      <c r="C14" s="115">
        <v>41209022384</v>
      </c>
      <c r="D14" s="113" t="s">
        <v>11</v>
      </c>
      <c r="E14" s="113">
        <v>6</v>
      </c>
      <c r="F14" s="113">
        <v>4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42" s="96" customFormat="1">
      <c r="A15" s="113">
        <v>4</v>
      </c>
      <c r="B15" s="114" t="s">
        <v>79</v>
      </c>
      <c r="C15" s="115">
        <v>40709072361</v>
      </c>
      <c r="D15" s="113" t="s">
        <v>12</v>
      </c>
      <c r="E15" s="113">
        <v>6</v>
      </c>
      <c r="F15" s="113">
        <v>4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42" s="96" customFormat="1">
      <c r="A16" s="113">
        <v>5</v>
      </c>
      <c r="B16" s="114" t="s">
        <v>80</v>
      </c>
      <c r="C16" s="115">
        <v>41207162357</v>
      </c>
      <c r="D16" s="113" t="s">
        <v>12</v>
      </c>
      <c r="E16" s="113">
        <v>6</v>
      </c>
      <c r="F16" s="113">
        <v>3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81</v>
      </c>
      <c r="C17" s="115">
        <v>41209166359</v>
      </c>
      <c r="D17" s="113" t="s">
        <v>12</v>
      </c>
      <c r="E17" s="113">
        <v>6</v>
      </c>
      <c r="F17" s="113">
        <v>6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82</v>
      </c>
      <c r="C18" s="115">
        <v>41208018957</v>
      </c>
      <c r="D18" s="113" t="s">
        <v>12</v>
      </c>
      <c r="E18" s="113">
        <v>6</v>
      </c>
      <c r="F18" s="113">
        <v>4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83</v>
      </c>
      <c r="C19" s="115">
        <v>41203018933</v>
      </c>
      <c r="D19" s="113" t="s">
        <v>12</v>
      </c>
      <c r="E19" s="113">
        <v>5</v>
      </c>
      <c r="F19" s="113">
        <v>5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84</v>
      </c>
      <c r="C20" s="115">
        <v>41208162564</v>
      </c>
      <c r="D20" s="113" t="s">
        <v>11</v>
      </c>
      <c r="E20" s="113">
        <v>6</v>
      </c>
      <c r="F20" s="113">
        <v>4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85</v>
      </c>
      <c r="C21" s="115">
        <v>41209169898</v>
      </c>
      <c r="D21" s="113" t="s">
        <v>11</v>
      </c>
      <c r="E21" s="113">
        <v>6</v>
      </c>
      <c r="F21" s="113">
        <v>4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86</v>
      </c>
      <c r="C22" s="115">
        <v>41216167867</v>
      </c>
      <c r="D22" s="113" t="s">
        <v>12</v>
      </c>
      <c r="E22" s="113">
        <v>6</v>
      </c>
      <c r="F22" s="113">
        <v>3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87</v>
      </c>
      <c r="C23" s="115">
        <v>41219169638</v>
      </c>
      <c r="D23" s="113" t="s">
        <v>11</v>
      </c>
      <c r="E23" s="113">
        <v>6</v>
      </c>
      <c r="F23" s="113">
        <v>6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88</v>
      </c>
      <c r="C24" s="115">
        <v>41229162398</v>
      </c>
      <c r="D24" s="113" t="s">
        <v>11</v>
      </c>
      <c r="E24" s="113">
        <v>6</v>
      </c>
      <c r="F24" s="113">
        <v>4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89</v>
      </c>
      <c r="C25" s="115">
        <v>41203168754</v>
      </c>
      <c r="D25" s="113" t="s">
        <v>11</v>
      </c>
      <c r="E25" s="113">
        <v>5</v>
      </c>
      <c r="F25" s="113">
        <v>5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90</v>
      </c>
      <c r="C26" s="115">
        <v>41206162335</v>
      </c>
      <c r="D26" s="113" t="s">
        <v>12</v>
      </c>
      <c r="E26" s="113">
        <v>6</v>
      </c>
      <c r="F26" s="113">
        <v>4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91</v>
      </c>
      <c r="C27" s="115">
        <v>41209166267</v>
      </c>
      <c r="D27" s="113" t="s">
        <v>12</v>
      </c>
      <c r="E27" s="113">
        <v>6</v>
      </c>
      <c r="F27" s="113">
        <v>4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92</v>
      </c>
      <c r="C28" s="115">
        <v>41211166993</v>
      </c>
      <c r="D28" s="113" t="s">
        <v>12</v>
      </c>
      <c r="E28" s="113">
        <v>6</v>
      </c>
      <c r="F28" s="113">
        <v>3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93</v>
      </c>
      <c r="C29" s="115">
        <v>41236161248</v>
      </c>
      <c r="D29" s="113" t="s">
        <v>11</v>
      </c>
      <c r="E29" s="113">
        <v>6</v>
      </c>
      <c r="F29" s="113">
        <v>6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94</v>
      </c>
      <c r="C30" s="115">
        <v>41223161353</v>
      </c>
      <c r="D30" s="113" t="s">
        <v>12</v>
      </c>
      <c r="E30" s="113">
        <v>6</v>
      </c>
      <c r="F30" s="113">
        <v>4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95</v>
      </c>
      <c r="C31" s="115">
        <v>41225169897</v>
      </c>
      <c r="D31" s="113" t="s">
        <v>12</v>
      </c>
      <c r="E31" s="113">
        <v>5</v>
      </c>
      <c r="F31" s="113">
        <v>5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96</v>
      </c>
      <c r="C32" s="115">
        <v>41216163696</v>
      </c>
      <c r="D32" s="113" t="s">
        <v>11</v>
      </c>
      <c r="E32" s="113">
        <v>6</v>
      </c>
      <c r="F32" s="113">
        <v>4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97</v>
      </c>
      <c r="C33" s="115">
        <v>41227163424</v>
      </c>
      <c r="D33" s="113" t="s">
        <v>11</v>
      </c>
      <c r="E33" s="113">
        <v>6</v>
      </c>
      <c r="F33" s="113">
        <v>4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98</v>
      </c>
      <c r="C34" s="115">
        <v>41228166363</v>
      </c>
      <c r="D34" s="113" t="s">
        <v>12</v>
      </c>
      <c r="E34" s="113">
        <v>6</v>
      </c>
      <c r="F34" s="113">
        <v>3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99</v>
      </c>
      <c r="C35" s="115">
        <v>41213169763</v>
      </c>
      <c r="D35" s="113" t="s">
        <v>12</v>
      </c>
      <c r="E35" s="113">
        <v>6</v>
      </c>
      <c r="F35" s="113">
        <v>6</v>
      </c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100</v>
      </c>
      <c r="C36" s="115">
        <v>41223084543</v>
      </c>
      <c r="D36" s="113" t="s">
        <v>12</v>
      </c>
      <c r="E36" s="113">
        <v>6</v>
      </c>
      <c r="F36" s="113">
        <v>4</v>
      </c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101</v>
      </c>
      <c r="C37" s="115">
        <v>41213162346</v>
      </c>
      <c r="D37" s="113" t="s">
        <v>11</v>
      </c>
      <c r="E37" s="113">
        <v>5</v>
      </c>
      <c r="F37" s="113">
        <v>5</v>
      </c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102</v>
      </c>
      <c r="C38" s="115">
        <v>41224162457</v>
      </c>
      <c r="D38" s="113" t="s">
        <v>12</v>
      </c>
      <c r="E38" s="113">
        <v>6</v>
      </c>
      <c r="F38" s="113">
        <v>4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103</v>
      </c>
      <c r="C39" s="115">
        <v>41213032349</v>
      </c>
      <c r="D39" s="113" t="s">
        <v>12</v>
      </c>
      <c r="E39" s="113">
        <v>6</v>
      </c>
      <c r="F39" s="113">
        <v>4</v>
      </c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104</v>
      </c>
      <c r="C40" s="115">
        <v>41223032398</v>
      </c>
      <c r="D40" s="113" t="s">
        <v>11</v>
      </c>
      <c r="E40" s="113">
        <v>6</v>
      </c>
      <c r="F40" s="113">
        <v>3</v>
      </c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105</v>
      </c>
      <c r="C41" s="115">
        <v>41213125024</v>
      </c>
      <c r="D41" s="113" t="s">
        <v>11</v>
      </c>
      <c r="E41" s="113">
        <v>6</v>
      </c>
      <c r="F41" s="113">
        <v>6</v>
      </c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106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45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 xml:space="preserve">SMKA KUALA LUMPUR 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Rows="0"/>
  <mergeCells count="10">
    <mergeCell ref="A9:A11"/>
    <mergeCell ref="B9:B11"/>
    <mergeCell ref="C9:C11"/>
    <mergeCell ref="D9:D11"/>
    <mergeCell ref="AD9:AD11"/>
    <mergeCell ref="F66:S66"/>
    <mergeCell ref="F67:S67"/>
    <mergeCell ref="F68:S68"/>
    <mergeCell ref="F69:S69"/>
    <mergeCell ref="E9:J10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4</xdr:col>
                    <xdr:colOff>990600</xdr:colOff>
                    <xdr:row>5</xdr:row>
                    <xdr:rowOff>19050</xdr:rowOff>
                  </from>
                  <to>
                    <xdr:col>5</xdr:col>
                    <xdr:colOff>114300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4</xdr:col>
                    <xdr:colOff>990600</xdr:colOff>
                    <xdr:row>6</xdr:row>
                    <xdr:rowOff>19050</xdr:rowOff>
                  </from>
                  <to>
                    <xdr:col>5</xdr:col>
                    <xdr:colOff>104775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0" zoomScaleNormal="80" zoomScaleSheetLayoutView="100" workbookViewId="0">
      <selection activeCell="F20" sqref="F20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28" t="str">
        <f>'REKOD PRESTASI MURID'!$D$1</f>
        <v xml:space="preserve">SMKA KUALA LUMPUR </v>
      </c>
      <c r="C1" s="228"/>
      <c r="D1" s="228"/>
      <c r="E1" s="228"/>
      <c r="F1" s="228"/>
      <c r="G1" s="52"/>
      <c r="H1" s="51"/>
    </row>
    <row r="2" spans="1:11" s="47" customFormat="1" ht="21" customHeight="1">
      <c r="A2" s="52"/>
      <c r="B2" s="228" t="str">
        <f>'REKOD PRESTASI MURID'!$D$2</f>
        <v xml:space="preserve">JALAN 2/62, BANDAR MANJALARA </v>
      </c>
      <c r="C2" s="228"/>
      <c r="D2" s="228"/>
      <c r="E2" s="228"/>
      <c r="F2" s="228"/>
      <c r="G2" s="52"/>
      <c r="H2" s="51"/>
    </row>
    <row r="3" spans="1:11" s="47" customFormat="1" ht="21" customHeight="1">
      <c r="A3" s="52"/>
      <c r="B3" s="228" t="str">
        <f>'REKOD PRESTASI MURID'!$D$3</f>
        <v xml:space="preserve">52200 KEPONG KUALA LUMPUR </v>
      </c>
      <c r="C3" s="228"/>
      <c r="D3" s="228"/>
      <c r="E3" s="228"/>
      <c r="F3" s="228"/>
      <c r="G3" s="52"/>
      <c r="H3" s="51"/>
    </row>
    <row r="4" spans="1:11" s="47" customFormat="1" ht="21" customHeight="1">
      <c r="A4" s="53"/>
      <c r="B4" s="229">
        <f>'REKOD PRESTASI MURID'!$D$4</f>
        <v>43010</v>
      </c>
      <c r="C4" s="229"/>
      <c r="D4" s="229"/>
      <c r="E4" s="229"/>
      <c r="F4" s="229"/>
      <c r="G4" s="53"/>
      <c r="H4" s="230" t="s">
        <v>14</v>
      </c>
      <c r="I4" s="230"/>
      <c r="J4" s="230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MAHARAT AL-QURAN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31" t="s">
        <v>15</v>
      </c>
      <c r="C8" s="232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MURID'!F6</f>
        <v>Pentaksiran Pertengahan Tahun</v>
      </c>
    </row>
    <row r="9" spans="1:11">
      <c r="A9" s="7"/>
      <c r="B9" s="234" t="s">
        <v>16</v>
      </c>
      <c r="C9" s="235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MURID'!F7</f>
        <v>Pentaksiran Akhir tahun</v>
      </c>
    </row>
    <row r="10" spans="1:11">
      <c r="A10" s="7"/>
      <c r="B10" s="234" t="s">
        <v>17</v>
      </c>
      <c r="C10" s="235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34" t="s">
        <v>109</v>
      </c>
      <c r="C11" s="235"/>
      <c r="D11" s="63" t="str">
        <f>'REKOD PRESTASI MURID'!D7</f>
        <v>3 HAMKA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6" t="s">
        <v>19</v>
      </c>
      <c r="C13" s="237"/>
      <c r="D13" s="148">
        <f>B4</f>
        <v>43010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7" t="s">
        <v>20</v>
      </c>
      <c r="C15" s="247"/>
      <c r="D15" s="247"/>
      <c r="E15" s="240" t="str">
        <f>IF(K7=1,"",VLOOKUP($I$6,'REKOD PRESTASI MURID'!$A$12:$AD$65,30))</f>
        <v/>
      </c>
      <c r="F15" s="245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8"/>
      <c r="C16" s="248"/>
      <c r="D16" s="248"/>
      <c r="E16" s="240"/>
      <c r="F16" s="246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53.25" customHeight="1">
      <c r="A17" s="7"/>
      <c r="B17" s="238" t="s">
        <v>21</v>
      </c>
      <c r="C17" s="238"/>
      <c r="D17" s="239"/>
      <c r="E17" s="241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42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43" t="s">
        <v>4</v>
      </c>
      <c r="C19" s="243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62.25" customHeight="1">
      <c r="A20" s="7"/>
      <c r="B20" s="224" t="str">
        <f>B6</f>
        <v>MAHARAT AL-QURAN</v>
      </c>
      <c r="C20" s="225"/>
      <c r="D20" s="70" t="str">
        <f>'REKOD PRESTASI MURID'!$E$11</f>
        <v>TILAWAH 
AL-QURAN</v>
      </c>
      <c r="E20" s="71">
        <f>VLOOKUP($I$6,'REKOD PRESTASI MURID'!$A$12:$AD$65,5)</f>
        <v>5</v>
      </c>
      <c r="F20" s="72" t="str">
        <f>VLOOKUP(E20,'DATA PERNYATAAN TAHAP PGUASAAN '!A4:B9,2)</f>
        <v>Membaca sembilan juzuk daripada al-Quran yang ditetapkan dengan fasih dan meraikan hukum tajwid serta tiga maratib qiraah (hadar, tadwir dan tartil)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62.25" customHeight="1">
      <c r="A21" s="7"/>
      <c r="B21" s="226"/>
      <c r="C21" s="227"/>
      <c r="D21" s="70" t="str">
        <f>'REKOD PRESTASI MURID'!$F$11</f>
        <v xml:space="preserve">TAJWID </v>
      </c>
      <c r="E21" s="71">
        <f>VLOOKUP($I$6,'REKOD PRESTASI MURID'!$A$12:$AD$65,6)</f>
        <v>4</v>
      </c>
      <c r="F21" s="72" t="str">
        <f>VLOOKUP(E21,'DATA PERNYATAAN TAHAP PGUASAAN '!A12:B17,2)</f>
        <v>Menganalisis tentang ilmu tajwid serta selalu membaca al-Quran.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62.25" hidden="1" customHeight="1">
      <c r="A22" s="7"/>
      <c r="B22" s="168"/>
      <c r="C22" s="169"/>
      <c r="D22" s="70">
        <f>'REKOD PRESTASI MURID'!$G$11</f>
        <v>0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7.25" hidden="1" customHeight="1">
      <c r="A23" s="7"/>
      <c r="B23" s="170"/>
      <c r="C23" s="171"/>
      <c r="D23" s="70" t="str">
        <f>'REKOD PRESTASI MURID'!$H$11</f>
        <v/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6.5" hidden="1" customHeight="1">
      <c r="A24" s="7"/>
      <c r="B24" s="168"/>
      <c r="C24" s="169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idden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idden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9" t="s">
        <v>107</v>
      </c>
      <c r="E47" s="244"/>
      <c r="F47" s="244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9"/>
      <c r="E48" s="233"/>
      <c r="F48" s="233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33"/>
      <c r="F49" s="233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 xml:space="preserve">SMKA KUALA LUMPUR </v>
      </c>
      <c r="F58" s="88" t="str">
        <f>'REKOD PRESTASI MURID'!$B$72</f>
        <v xml:space="preserve">SMKA KUALA LUMPUR 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mergeCells count="21"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  <mergeCell ref="B1:F1"/>
    <mergeCell ref="B2:F2"/>
    <mergeCell ref="B3:F3"/>
    <mergeCell ref="B4:F4"/>
    <mergeCell ref="B20:C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13" zoomScale="80" zoomScaleNormal="80" zoomScaleSheetLayoutView="100" workbookViewId="0">
      <selection activeCell="G17" sqref="G17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130</v>
      </c>
    </row>
    <row r="4" spans="1:9" ht="32.25" customHeight="1">
      <c r="A4" s="39">
        <v>1</v>
      </c>
      <c r="B4" s="187" t="s">
        <v>143</v>
      </c>
    </row>
    <row r="5" spans="1:9" ht="32.25" customHeight="1">
      <c r="A5" s="39">
        <v>2</v>
      </c>
      <c r="B5" s="187" t="s">
        <v>144</v>
      </c>
    </row>
    <row r="6" spans="1:9" ht="32.25" customHeight="1">
      <c r="A6" s="39">
        <v>3</v>
      </c>
      <c r="B6" s="187" t="s">
        <v>145</v>
      </c>
    </row>
    <row r="7" spans="1:9" ht="32.25" customHeight="1">
      <c r="A7" s="39">
        <v>4</v>
      </c>
      <c r="B7" s="187" t="s">
        <v>146</v>
      </c>
    </row>
    <row r="8" spans="1:9" ht="32.25" customHeight="1">
      <c r="A8" s="39">
        <v>5</v>
      </c>
      <c r="B8" s="187" t="s">
        <v>147</v>
      </c>
    </row>
    <row r="9" spans="1:9" ht="32.25" customHeight="1">
      <c r="A9" s="39">
        <v>6</v>
      </c>
      <c r="B9" s="187" t="s">
        <v>148</v>
      </c>
    </row>
    <row r="10" spans="1:9">
      <c r="A10" s="35"/>
      <c r="B10" s="36"/>
    </row>
    <row r="11" spans="1:9" ht="30">
      <c r="A11" s="41" t="s">
        <v>23</v>
      </c>
      <c r="B11" s="38" t="s">
        <v>125</v>
      </c>
    </row>
    <row r="12" spans="1:9" ht="24" customHeight="1">
      <c r="A12" s="39">
        <v>1</v>
      </c>
      <c r="B12" s="187" t="s">
        <v>131</v>
      </c>
    </row>
    <row r="13" spans="1:9" ht="24" customHeight="1">
      <c r="A13" s="39">
        <v>2</v>
      </c>
      <c r="B13" s="187" t="s">
        <v>132</v>
      </c>
    </row>
    <row r="14" spans="1:9" ht="24" customHeight="1">
      <c r="A14" s="39">
        <v>3</v>
      </c>
      <c r="B14" s="187" t="s">
        <v>133</v>
      </c>
    </row>
    <row r="15" spans="1:9" ht="24" customHeight="1">
      <c r="A15" s="39">
        <v>4</v>
      </c>
      <c r="B15" s="187" t="s">
        <v>134</v>
      </c>
      <c r="I15" s="42"/>
    </row>
    <row r="16" spans="1:9" ht="24" customHeight="1">
      <c r="A16" s="39">
        <v>5</v>
      </c>
      <c r="B16" s="187" t="s">
        <v>149</v>
      </c>
    </row>
    <row r="17" spans="1:2" ht="24" customHeight="1">
      <c r="A17" s="39">
        <v>6</v>
      </c>
      <c r="B17" s="187" t="s">
        <v>150</v>
      </c>
    </row>
    <row r="18" spans="1:2">
      <c r="A18" s="35"/>
      <c r="B18" s="36"/>
    </row>
    <row r="19" spans="1:2" ht="30" hidden="1">
      <c r="A19" s="41" t="s">
        <v>23</v>
      </c>
      <c r="B19" s="38"/>
    </row>
    <row r="20" spans="1:2" ht="24" hidden="1" customHeight="1">
      <c r="A20" s="39">
        <v>1</v>
      </c>
      <c r="B20" s="187"/>
    </row>
    <row r="21" spans="1:2" ht="24" hidden="1" customHeight="1">
      <c r="A21" s="39">
        <v>2</v>
      </c>
      <c r="B21" s="187"/>
    </row>
    <row r="22" spans="1:2" ht="24" hidden="1" customHeight="1">
      <c r="A22" s="39">
        <v>3</v>
      </c>
      <c r="B22" s="187"/>
    </row>
    <row r="23" spans="1:2" ht="24" hidden="1" customHeight="1">
      <c r="A23" s="39">
        <v>4</v>
      </c>
      <c r="B23" s="187"/>
    </row>
    <row r="24" spans="1:2" ht="24" hidden="1" customHeight="1">
      <c r="A24" s="39">
        <v>5</v>
      </c>
      <c r="B24" s="187"/>
    </row>
    <row r="25" spans="1:2" ht="24" hidden="1" customHeight="1">
      <c r="A25" s="39">
        <v>6</v>
      </c>
      <c r="B25" s="187"/>
    </row>
    <row r="26" spans="1:2"/>
    <row r="27" spans="1:2" ht="30" hidden="1">
      <c r="A27" s="41" t="s">
        <v>23</v>
      </c>
      <c r="B27" s="38"/>
    </row>
    <row r="28" spans="1:2" ht="15.75" hidden="1">
      <c r="A28" s="39">
        <v>1</v>
      </c>
      <c r="B28" s="187"/>
    </row>
    <row r="29" spans="1:2" ht="15.75" hidden="1">
      <c r="A29" s="39">
        <v>2</v>
      </c>
      <c r="B29" s="187"/>
    </row>
    <row r="30" spans="1:2" ht="15.75" hidden="1">
      <c r="A30" s="39">
        <v>3</v>
      </c>
      <c r="B30" s="187"/>
    </row>
    <row r="31" spans="1:2" ht="15.75" hidden="1">
      <c r="A31" s="39">
        <v>4</v>
      </c>
      <c r="B31" s="187"/>
    </row>
    <row r="32" spans="1:2" ht="15.75" hidden="1">
      <c r="A32" s="39">
        <v>5</v>
      </c>
      <c r="B32" s="187"/>
    </row>
    <row r="33" spans="1:2" ht="15.75" hidden="1">
      <c r="A33" s="39">
        <v>6</v>
      </c>
      <c r="B33" s="187"/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7"/>
    </row>
    <row r="37" spans="1:2" ht="15.75" hidden="1">
      <c r="A37" s="39">
        <v>2</v>
      </c>
      <c r="B37" s="187"/>
    </row>
    <row r="38" spans="1:2" ht="15.75" hidden="1">
      <c r="A38" s="39">
        <v>3</v>
      </c>
      <c r="B38" s="187"/>
    </row>
    <row r="39" spans="1:2" ht="15.75" hidden="1">
      <c r="A39" s="39">
        <v>4</v>
      </c>
      <c r="B39" s="187"/>
    </row>
    <row r="40" spans="1:2" ht="15.75" hidden="1">
      <c r="A40" s="39">
        <v>5</v>
      </c>
      <c r="B40" s="187"/>
    </row>
    <row r="41" spans="1:2" ht="15.75" hidden="1">
      <c r="A41" s="39">
        <v>6</v>
      </c>
      <c r="B41" s="187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7"/>
    </row>
    <row r="45" spans="1:2" ht="15.75" hidden="1">
      <c r="A45" s="39">
        <v>2</v>
      </c>
      <c r="B45" s="187"/>
    </row>
    <row r="46" spans="1:2" ht="15.75" hidden="1">
      <c r="A46" s="39">
        <v>3</v>
      </c>
      <c r="B46" s="187"/>
    </row>
    <row r="47" spans="1:2" ht="15.75" hidden="1">
      <c r="A47" s="39">
        <v>4</v>
      </c>
      <c r="B47" s="187"/>
    </row>
    <row r="48" spans="1:2" ht="15.75" hidden="1">
      <c r="A48" s="39">
        <v>5</v>
      </c>
      <c r="B48" s="187"/>
    </row>
    <row r="49" spans="1:2" ht="15.75" hidden="1">
      <c r="A49" s="194">
        <v>6</v>
      </c>
      <c r="B49" s="187"/>
    </row>
    <row r="50" spans="1:2" hidden="1">
      <c r="B50" s="191"/>
    </row>
    <row r="51" spans="1:2" ht="30" hidden="1">
      <c r="A51" s="192" t="s">
        <v>23</v>
      </c>
      <c r="B51" s="193">
        <v>7</v>
      </c>
    </row>
    <row r="52" spans="1:2" ht="15.75" hidden="1">
      <c r="A52" s="39">
        <v>1</v>
      </c>
      <c r="B52" s="187"/>
    </row>
    <row r="53" spans="1:2" ht="15.75" hidden="1">
      <c r="A53" s="39">
        <v>2</v>
      </c>
      <c r="B53" s="187"/>
    </row>
    <row r="54" spans="1:2" ht="15.75" hidden="1">
      <c r="A54" s="39">
        <v>3</v>
      </c>
      <c r="B54" s="187"/>
    </row>
    <row r="55" spans="1:2" ht="15.75" hidden="1">
      <c r="A55" s="39">
        <v>4</v>
      </c>
      <c r="B55" s="187"/>
    </row>
    <row r="56" spans="1:2" ht="15.75" hidden="1">
      <c r="A56" s="39">
        <v>5</v>
      </c>
      <c r="B56" s="187"/>
    </row>
    <row r="57" spans="1:2" ht="15.75" hidden="1">
      <c r="A57" s="39">
        <v>6</v>
      </c>
      <c r="B57" s="18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 hidden="1"/>
    <row r="203" spans="1:2" ht="30">
      <c r="A203" s="41" t="s">
        <v>23</v>
      </c>
      <c r="B203" s="178" t="s">
        <v>135</v>
      </c>
    </row>
    <row r="204" spans="1:2" ht="38.25" customHeight="1">
      <c r="A204" s="39">
        <v>1</v>
      </c>
      <c r="B204" s="189" t="s">
        <v>136</v>
      </c>
    </row>
    <row r="205" spans="1:2" ht="38.25" customHeight="1">
      <c r="A205" s="39">
        <v>2</v>
      </c>
      <c r="B205" s="189" t="s">
        <v>137</v>
      </c>
    </row>
    <row r="206" spans="1:2" ht="38.25" customHeight="1">
      <c r="A206" s="39">
        <v>3</v>
      </c>
      <c r="B206" s="189" t="s">
        <v>138</v>
      </c>
    </row>
    <row r="207" spans="1:2" ht="38.25" customHeight="1">
      <c r="A207" s="39">
        <v>4</v>
      </c>
      <c r="B207" s="189" t="s">
        <v>139</v>
      </c>
    </row>
    <row r="208" spans="1:2" ht="38.25" customHeight="1">
      <c r="A208" s="39">
        <v>5</v>
      </c>
      <c r="B208" s="189" t="s">
        <v>140</v>
      </c>
    </row>
    <row r="209" spans="1:2" ht="38.25" customHeight="1">
      <c r="A209" s="39">
        <v>6</v>
      </c>
      <c r="B209" s="189" t="s">
        <v>141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7"/>
  <sheetViews>
    <sheetView showGridLines="0" zoomScale="80" zoomScaleNormal="80" zoomScaleSheetLayoutView="70" workbookViewId="0">
      <selection activeCell="P31" sqref="P31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0" t="str">
        <f>'REKOD PRESTASI MURID'!A7</f>
        <v>MAHARAT AL-QURAN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23" ht="15.9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23" ht="15.95" customHeight="1">
      <c r="A3" s="175"/>
      <c r="B3" s="175"/>
      <c r="C3" s="175"/>
      <c r="D3" s="175"/>
      <c r="E3" s="175"/>
      <c r="F3" s="175"/>
      <c r="G3" s="177" t="s">
        <v>72</v>
      </c>
      <c r="H3" s="176" t="str">
        <f>'REKOD PRESTASI MURID'!D1</f>
        <v xml:space="preserve">SMKA KUALA LUMPUR </v>
      </c>
      <c r="I3" s="176"/>
      <c r="J3" s="175"/>
      <c r="K3" s="175"/>
      <c r="L3" s="177" t="s">
        <v>73</v>
      </c>
      <c r="M3" s="176" t="str">
        <f>'REKOD PRESTASI MURID'!D6</f>
        <v>HASRUDDIN BIN HASSAN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110</v>
      </c>
      <c r="H4" s="176" t="str">
        <f>'REKOD PRESTASI MURID'!D7</f>
        <v>3 HAMKA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TILAWAH 
AL-QURAN</v>
      </c>
      <c r="C6" s="6"/>
      <c r="D6" s="6"/>
      <c r="E6" s="6"/>
      <c r="F6" s="6"/>
      <c r="G6" s="6"/>
      <c r="H6" s="7"/>
      <c r="I6" s="4"/>
      <c r="J6" s="5" t="str">
        <f>'REKOD PRESTASI MURID'!F11</f>
        <v xml:space="preserve">TAJWID 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69</v>
      </c>
      <c r="G7" s="10" t="s">
        <v>70</v>
      </c>
      <c r="H7" s="10" t="s">
        <v>71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69</v>
      </c>
      <c r="O7" s="10" t="s">
        <v>70</v>
      </c>
      <c r="P7" s="10" t="s">
        <v>71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28" t="s">
        <v>10</v>
      </c>
      <c r="C24" s="29"/>
      <c r="D24" s="29"/>
      <c r="E24" s="29"/>
      <c r="F24" s="29"/>
      <c r="G24" s="29"/>
      <c r="H24" s="30"/>
      <c r="I24" s="4"/>
      <c r="J24" s="4"/>
      <c r="K24" s="4"/>
      <c r="L24" s="4"/>
      <c r="M24" s="4"/>
      <c r="N24" s="4"/>
      <c r="O24" s="6"/>
      <c r="P24" s="1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31</v>
      </c>
      <c r="G25" s="10" t="s">
        <v>32</v>
      </c>
      <c r="H25" s="10" t="s">
        <v>33</v>
      </c>
      <c r="I25" s="8"/>
      <c r="J25" s="4"/>
      <c r="K25" s="4"/>
      <c r="L25" s="4"/>
      <c r="M25" s="4"/>
      <c r="N25" s="4"/>
      <c r="O25" s="6"/>
      <c r="P25" s="17"/>
      <c r="Q25" s="8"/>
    </row>
    <row r="26" spans="1:17">
      <c r="A26" s="8"/>
      <c r="B26" s="11" t="s">
        <v>34</v>
      </c>
      <c r="C26" s="11">
        <f>COUNTIF('REKOD PRESTASI MURID'!$AD$12:$AD$65,1)</f>
        <v>0</v>
      </c>
      <c r="D26" s="11">
        <f>COUNTIF('REKOD PRESTASI MURID'!$AD$12:$AD$65,2)</f>
        <v>0</v>
      </c>
      <c r="E26" s="11">
        <f>COUNTIF('REKOD PRESTASI MURID'!$AD$12:$AD$65,3)</f>
        <v>0</v>
      </c>
      <c r="F26" s="11">
        <f>COUNTIF('REKOD PRESTASI MURID'!$AD$12:$AD$65,4)</f>
        <v>0</v>
      </c>
      <c r="G26" s="11">
        <f>COUNTIF('REKOD PRESTASI MURID'!$AD$12:$AD$65,5)</f>
        <v>30</v>
      </c>
      <c r="H26" s="11">
        <f>COUNTIF('REKOD PRESTASI MURID'!$AD$12:$AD$65,6)</f>
        <v>0</v>
      </c>
      <c r="I26" s="8"/>
      <c r="J26" s="4"/>
      <c r="K26" s="4"/>
      <c r="L26" s="4"/>
      <c r="M26" s="4"/>
      <c r="N26" s="4"/>
      <c r="O26" s="6"/>
      <c r="P26" s="17"/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9"/>
      <c r="O39" s="19"/>
      <c r="P39" s="19"/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28" t="s">
        <v>10</v>
      </c>
      <c r="K41" s="29"/>
      <c r="L41" s="29"/>
      <c r="M41" s="29"/>
      <c r="N41" s="29"/>
      <c r="O41" s="29"/>
      <c r="P41" s="30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69</v>
      </c>
      <c r="G42" s="10" t="s">
        <v>70</v>
      </c>
      <c r="H42" s="10" t="s">
        <v>71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31</v>
      </c>
      <c r="O42" s="10" t="s">
        <v>32</v>
      </c>
      <c r="P42" s="10" t="s">
        <v>33</v>
      </c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MURID'!$AD$12:$AD$65,1)</f>
        <v>0</v>
      </c>
      <c r="L43" s="11">
        <f>COUNTIF('REKOD PRESTASI MURID'!$AD$12:$AD$65,2)</f>
        <v>0</v>
      </c>
      <c r="M43" s="11">
        <f>COUNTIF('REKOD PRESTASI MURID'!$AD$12:$AD$65,3)</f>
        <v>0</v>
      </c>
      <c r="N43" s="11">
        <f>COUNTIF('REKOD PRESTASI MURID'!$AD$12:$AD$65,4)</f>
        <v>0</v>
      </c>
      <c r="O43" s="11">
        <f>COUNTIF('REKOD PRESTASI MURID'!$AD$12:$AD$65,5)</f>
        <v>30</v>
      </c>
      <c r="P43" s="11">
        <f>COUNTIF('REKOD PRESTASI MURID'!$AD$12:$AD$65,6)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  <row r="217" spans="1:17" hidden="1"/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2018-02-08T08:36:35Z</cp:lastPrinted>
  <dcterms:created xsi:type="dcterms:W3CDTF">2016-04-25T12:26:07Z</dcterms:created>
  <dcterms:modified xsi:type="dcterms:W3CDTF">2018-12-20T04:48:54Z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