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C:\Users\chiauping\OneDrive - Perbadanan Insurans Deposit Malaysia\Documents\work\e-scholarship\"/>
    </mc:Choice>
  </mc:AlternateContent>
  <xr:revisionPtr revIDLastSave="0" documentId="13_ncr:1_{27D0572E-2DEB-4F07-BA63-010714FCA8D7}" xr6:coauthVersionLast="47" xr6:coauthVersionMax="47" xr10:uidLastSave="{00000000-0000-0000-0000-000000000000}"/>
  <workbookProtection workbookAlgorithmName="SHA-512" workbookHashValue="G9uT2Ea1IjTnRXd48xHCOcu7/2jwVe/z3rJ0b40xyBsSTk36/Cy7T3v8mvT3dRqP2viPhoYml09iCUDy7OMgeA==" workbookSaltValue="1+pid6aIyQEUtP5RZuN/IQ==" workbookSpinCount="100000" lockStructure="1"/>
  <bookViews>
    <workbookView xWindow="-110" yWindow="-110" windowWidth="19420" windowHeight="11500" xr2:uid="{00000000-000D-0000-FFFF-FFFF00000000}"/>
  </bookViews>
  <sheets>
    <sheet name="Guide" sheetId="8" r:id="rId1"/>
    <sheet name="A" sheetId="12" r:id="rId2"/>
    <sheet name="B" sheetId="5" r:id="rId3"/>
    <sheet name="C" sheetId="11" r:id="rId4"/>
    <sheet name="D" sheetId="13" r:id="rId5"/>
    <sheet name="E" sheetId="10" r:id="rId6"/>
    <sheet name="F" sheetId="14" r:id="rId7"/>
    <sheet name="G" sheetId="15" r:id="rId8"/>
    <sheet name="H" sheetId="16" r:id="rId9"/>
    <sheet name="Lookup" sheetId="9" state="hidden" r:id="rId10"/>
    <sheet name="Data" sheetId="18" state="hidden" r:id="rId11"/>
  </sheets>
  <definedNames>
    <definedName name="StartDate" localSheetId="1">A!#REF!</definedName>
    <definedName name="StartDate" localSheetId="2">B!#REF!</definedName>
    <definedName name="StartDate" localSheetId="3">'C'!#REF!</definedName>
    <definedName name="StartDate" localSheetId="4">D!#REF!</definedName>
    <definedName name="StartDate" localSheetId="5">E!#REF!</definedName>
    <definedName name="StartDate" localSheetId="6">F!#REF!</definedName>
    <definedName name="StartDate" localSheetId="7">G!#REF!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5" i="11" l="1"/>
  <c r="AE2" i="18" s="1"/>
  <c r="A2" i="18"/>
  <c r="AA2" i="18"/>
  <c r="B2" i="18"/>
  <c r="I2" i="18"/>
  <c r="AO2" i="18"/>
  <c r="KV2" i="18"/>
  <c r="FE2" i="18"/>
  <c r="FG2" i="18"/>
  <c r="ET2" i="18"/>
  <c r="EQ2" i="18"/>
  <c r="AG2" i="18"/>
  <c r="FN2" i="18"/>
  <c r="FM2" i="18"/>
  <c r="FL2" i="18"/>
  <c r="EN2" i="18"/>
  <c r="ED2" i="18"/>
  <c r="KS2" i="18"/>
  <c r="KK2" i="18"/>
  <c r="KC2" i="18"/>
  <c r="JU2" i="18"/>
  <c r="JM2" i="18"/>
  <c r="JE2" i="18"/>
  <c r="IW2" i="18"/>
  <c r="IO2" i="18"/>
  <c r="IG2" i="18"/>
  <c r="IE2" i="18"/>
  <c r="KQ2" i="18"/>
  <c r="KI2" i="18"/>
  <c r="KA2" i="18"/>
  <c r="JS2" i="18"/>
  <c r="JK2" i="18"/>
  <c r="JC2" i="18"/>
  <c r="IU2" i="18"/>
  <c r="IM2" i="18"/>
  <c r="HW2" i="18"/>
  <c r="KM2" i="18"/>
  <c r="KE2" i="18"/>
  <c r="JW2" i="18"/>
  <c r="JO2" i="18"/>
  <c r="JG2" i="18"/>
  <c r="IY2" i="18"/>
  <c r="IQ2" i="18"/>
  <c r="II2" i="18"/>
  <c r="IA2" i="18"/>
  <c r="HS2" i="18"/>
  <c r="HY2" i="18"/>
  <c r="HV2" i="18"/>
  <c r="HO2" i="18"/>
  <c r="HA2" i="18"/>
  <c r="GW2" i="18"/>
  <c r="GS2" i="18"/>
  <c r="GO2" i="18"/>
  <c r="GK2" i="18"/>
  <c r="GJ2" i="18"/>
  <c r="GH2" i="18"/>
  <c r="GF2" i="18"/>
  <c r="GD2" i="18"/>
  <c r="GB2" i="18"/>
  <c r="FZ2" i="18"/>
  <c r="FX2" i="18"/>
  <c r="FV2" i="18"/>
  <c r="FT2" i="18"/>
  <c r="FR2" i="18"/>
  <c r="FP2" i="18"/>
  <c r="FO2" i="18"/>
  <c r="FK2" i="18"/>
  <c r="FC2" i="18"/>
  <c r="FA2" i="18"/>
  <c r="EY2" i="18"/>
  <c r="EX2" i="18"/>
  <c r="EH2" i="18"/>
  <c r="DX2" i="18"/>
  <c r="DQ2" i="18"/>
  <c r="DM2" i="18"/>
  <c r="DI2" i="18"/>
  <c r="DE2" i="18"/>
  <c r="DA2" i="18"/>
  <c r="CW2" i="18"/>
  <c r="CS2" i="18"/>
  <c r="CO2" i="18"/>
  <c r="CK2" i="18"/>
  <c r="CG2" i="18"/>
  <c r="CB2" i="18"/>
  <c r="BX2" i="18"/>
  <c r="BT2" i="18"/>
  <c r="BP2" i="18"/>
  <c r="BL2" i="18"/>
  <c r="BH2" i="18"/>
  <c r="BD2" i="18"/>
  <c r="AZ2" i="18"/>
  <c r="AV2" i="18"/>
  <c r="AR2" i="18"/>
  <c r="AN2" i="18"/>
  <c r="EV2" i="18"/>
  <c r="EZ2" i="18"/>
  <c r="DT2" i="18"/>
  <c r="DP2" i="18"/>
  <c r="DL2" i="18"/>
  <c r="DH2" i="18"/>
  <c r="DD2" i="18"/>
  <c r="CV2" i="18"/>
  <c r="CJ2" i="18"/>
  <c r="DS2" i="18"/>
  <c r="DO2" i="18"/>
  <c r="DK2" i="18"/>
  <c r="DG2" i="18"/>
  <c r="DC2" i="18"/>
  <c r="CZ2" i="18"/>
  <c r="CY2" i="18"/>
  <c r="CU2" i="18"/>
  <c r="CR2" i="18"/>
  <c r="CQ2" i="18"/>
  <c r="CN2" i="18"/>
  <c r="CM2" i="18"/>
  <c r="CI2" i="18"/>
  <c r="DR2" i="18"/>
  <c r="DN2" i="18"/>
  <c r="DJ2" i="18"/>
  <c r="DF2" i="18"/>
  <c r="DB2" i="18"/>
  <c r="CX2" i="18"/>
  <c r="CT2" i="18"/>
  <c r="CP2" i="18"/>
  <c r="CL2" i="18"/>
  <c r="CE2" i="18"/>
  <c r="CA2" i="18"/>
  <c r="BW2" i="18"/>
  <c r="BS2" i="18"/>
  <c r="BO2" i="18"/>
  <c r="BK2" i="18"/>
  <c r="BG2" i="18"/>
  <c r="BC2" i="18"/>
  <c r="AY2" i="18"/>
  <c r="CD2" i="18"/>
  <c r="BZ2" i="18"/>
  <c r="BV2" i="18"/>
  <c r="BR2" i="18"/>
  <c r="BN2" i="18"/>
  <c r="BJ2" i="18"/>
  <c r="BF2" i="18"/>
  <c r="BB2" i="18"/>
  <c r="AX2" i="18"/>
  <c r="AT2" i="18"/>
  <c r="CC2" i="18"/>
  <c r="BY2" i="18"/>
  <c r="BU2" i="18"/>
  <c r="BQ2" i="18"/>
  <c r="BM2" i="18"/>
  <c r="BI2" i="18"/>
  <c r="BE2" i="18"/>
  <c r="BA2" i="18"/>
  <c r="AW2" i="18"/>
  <c r="AS2" i="18"/>
  <c r="FJ2" i="18"/>
  <c r="AU2" i="18"/>
  <c r="CF2" i="18" l="1"/>
  <c r="AD2" i="18"/>
  <c r="AC2" i="18"/>
  <c r="AQ2" i="18" l="1"/>
  <c r="AP2" i="18"/>
  <c r="EC2" i="18"/>
  <c r="EB2" i="18"/>
  <c r="DY2" i="18"/>
  <c r="EA2" i="18"/>
  <c r="DZ2" i="18"/>
  <c r="AH2" i="18"/>
  <c r="AI2" i="18"/>
  <c r="AF2" i="18"/>
  <c r="KT2" i="18"/>
  <c r="KR2" i="18"/>
  <c r="KP2" i="18"/>
  <c r="KO2" i="18"/>
  <c r="KN2" i="18"/>
  <c r="KL2" i="18"/>
  <c r="KJ2" i="18"/>
  <c r="KH2" i="18"/>
  <c r="KG2" i="18"/>
  <c r="KF2" i="18"/>
  <c r="KD2" i="18"/>
  <c r="KB2" i="18"/>
  <c r="JZ2" i="18"/>
  <c r="JY2" i="18"/>
  <c r="JX2" i="18"/>
  <c r="JV2" i="18"/>
  <c r="JT2" i="18"/>
  <c r="JR2" i="18"/>
  <c r="JQ2" i="18"/>
  <c r="JP2" i="18"/>
  <c r="JN2" i="18"/>
  <c r="JL2" i="18"/>
  <c r="JJ2" i="18"/>
  <c r="JI2" i="18"/>
  <c r="JH2" i="18"/>
  <c r="JF2" i="18"/>
  <c r="JD2" i="18"/>
  <c r="JB2" i="18"/>
  <c r="JA2" i="18"/>
  <c r="IZ2" i="18"/>
  <c r="IX2" i="18"/>
  <c r="IV2" i="18"/>
  <c r="IT2" i="18"/>
  <c r="IS2" i="18"/>
  <c r="IR2" i="18"/>
  <c r="IP2" i="18"/>
  <c r="IN2" i="18"/>
  <c r="IL2" i="18"/>
  <c r="IK2" i="18"/>
  <c r="IJ2" i="18"/>
  <c r="IH2" i="18"/>
  <c r="IF2" i="18"/>
  <c r="ID2" i="18"/>
  <c r="IC2" i="18"/>
  <c r="IB2" i="18"/>
  <c r="HZ2" i="18"/>
  <c r="HX2" i="18"/>
  <c r="HU2" i="18"/>
  <c r="HT2" i="18"/>
  <c r="HR2" i="18"/>
  <c r="HQ2" i="18"/>
  <c r="HP2" i="18"/>
  <c r="HN2" i="18"/>
  <c r="HM2" i="18"/>
  <c r="HL2" i="18"/>
  <c r="HK2" i="18"/>
  <c r="HJ2" i="18"/>
  <c r="HI2" i="18"/>
  <c r="HH2" i="18"/>
  <c r="HG2" i="18"/>
  <c r="HF2" i="18"/>
  <c r="HD2" i="18"/>
  <c r="HC2" i="18"/>
  <c r="HB2" i="18"/>
  <c r="GZ2" i="18"/>
  <c r="GY2" i="18"/>
  <c r="GX2" i="18"/>
  <c r="GV2" i="18"/>
  <c r="GU2" i="18"/>
  <c r="GT2" i="18"/>
  <c r="GR2" i="18"/>
  <c r="GQ2" i="18"/>
  <c r="GP2" i="18"/>
  <c r="GN2" i="18"/>
  <c r="GM2" i="18"/>
  <c r="GL2" i="18"/>
  <c r="GG2" i="18"/>
  <c r="GE2" i="18"/>
  <c r="GC2" i="18"/>
  <c r="GA2" i="18"/>
  <c r="FY2" i="18"/>
  <c r="FW2" i="18"/>
  <c r="FU2" i="18"/>
  <c r="FS2" i="18"/>
  <c r="FQ2" i="18"/>
  <c r="FI2" i="18"/>
  <c r="FF2" i="18"/>
  <c r="FD2" i="18"/>
  <c r="FB2" i="18"/>
  <c r="EP2" i="18"/>
  <c r="EU2" i="18"/>
  <c r="ES2" i="18"/>
  <c r="EL2" i="18"/>
  <c r="EM2" i="18"/>
  <c r="EK2" i="18"/>
  <c r="EJ2" i="18"/>
  <c r="EI2" i="18"/>
  <c r="EG2" i="18"/>
  <c r="EF2" i="18"/>
  <c r="DW2" i="18"/>
  <c r="DV2" i="18"/>
  <c r="CH2" i="18"/>
  <c r="DU2" i="18" s="1"/>
  <c r="AM2" i="18"/>
  <c r="AL2" i="18"/>
  <c r="AK2" i="18"/>
  <c r="AJ2" i="18"/>
  <c r="AB2" i="18"/>
  <c r="Z2" i="18"/>
  <c r="Y2" i="18"/>
  <c r="X2" i="18"/>
  <c r="W2" i="18"/>
  <c r="V2" i="18"/>
  <c r="U2" i="18"/>
  <c r="T2" i="18"/>
  <c r="S2" i="18"/>
  <c r="R2" i="18"/>
  <c r="Q2" i="18"/>
  <c r="P2" i="18"/>
  <c r="O2" i="18"/>
  <c r="N2" i="18"/>
  <c r="M2" i="18"/>
  <c r="L2" i="18"/>
  <c r="K2" i="18"/>
  <c r="J2" i="18"/>
  <c r="H2" i="18"/>
  <c r="G2" i="18"/>
  <c r="F2" i="18"/>
  <c r="E2" i="18"/>
  <c r="D2" i="18"/>
  <c r="C2" i="18"/>
  <c r="KU2" i="18" l="1"/>
  <c r="EO2" i="18"/>
  <c r="EE2" i="18"/>
  <c r="HE2" i="18"/>
  <c r="GI2" i="18"/>
  <c r="FH2" i="18"/>
  <c r="I15" i="15" l="1"/>
  <c r="C11" i="14" l="1"/>
  <c r="B16" i="10" l="1"/>
  <c r="C48" i="10"/>
  <c r="C28" i="10"/>
  <c r="ER2" i="18" l="1"/>
  <c r="EW2" i="18" s="1"/>
</calcChain>
</file>

<file path=xl/sharedStrings.xml><?xml version="1.0" encoding="utf-8"?>
<sst xmlns="http://schemas.openxmlformats.org/spreadsheetml/2006/main" count="614" uniqueCount="579">
  <si>
    <t>No</t>
  </si>
  <si>
    <t xml:space="preserve"> </t>
  </si>
  <si>
    <t>Please read the following instructions carefully before completing the application:</t>
  </si>
  <si>
    <t>Personal Detail</t>
  </si>
  <si>
    <t>Section A</t>
  </si>
  <si>
    <t>Mobile No.</t>
  </si>
  <si>
    <t>University</t>
  </si>
  <si>
    <t>Sunway University</t>
  </si>
  <si>
    <t>Section B</t>
  </si>
  <si>
    <t>Universities and Field of Studies</t>
  </si>
  <si>
    <t>Section C</t>
  </si>
  <si>
    <t>Course</t>
  </si>
  <si>
    <t>SPM or 'O' level or equivalent</t>
  </si>
  <si>
    <t>SPM Grade</t>
  </si>
  <si>
    <t>A+</t>
  </si>
  <si>
    <t>A</t>
  </si>
  <si>
    <t>A-</t>
  </si>
  <si>
    <t>B+</t>
  </si>
  <si>
    <t>B</t>
  </si>
  <si>
    <t>C+</t>
  </si>
  <si>
    <t>C</t>
  </si>
  <si>
    <t>D</t>
  </si>
  <si>
    <t>E</t>
  </si>
  <si>
    <t>TH (tidak hadir)</t>
  </si>
  <si>
    <t>G (gagal)</t>
  </si>
  <si>
    <t>STPM/A-level field of studies</t>
  </si>
  <si>
    <t>STPM</t>
  </si>
  <si>
    <t>Foundation</t>
  </si>
  <si>
    <t>Matriculation</t>
  </si>
  <si>
    <t>Diploma</t>
  </si>
  <si>
    <t>Others (please specify)</t>
  </si>
  <si>
    <t>Please specify if select 'Others'</t>
  </si>
  <si>
    <t>Extra Curricular Activities</t>
  </si>
  <si>
    <t>Year</t>
  </si>
  <si>
    <t>Please provide up to maximum 10 lines</t>
  </si>
  <si>
    <t>End of Section A</t>
  </si>
  <si>
    <t>End of Section B</t>
  </si>
  <si>
    <t>End of Section C</t>
  </si>
  <si>
    <t>Section D</t>
  </si>
  <si>
    <t>Family or Guardian Income Details</t>
  </si>
  <si>
    <t>Father / Guarian Income Details</t>
  </si>
  <si>
    <t>Mother / Guardian Income Details</t>
  </si>
  <si>
    <t>Other Sources of Income</t>
  </si>
  <si>
    <t>Gross Monthly Income (RM)</t>
  </si>
  <si>
    <t>PIDM 2025 UNDERGRADUATE SCHOLARSHIP PROGRAMME APPLICATION</t>
  </si>
  <si>
    <r>
      <t>Gender</t>
    </r>
    <r>
      <rPr>
        <sz val="14"/>
        <color rgb="FFFF0000"/>
        <rFont val="Calibri"/>
        <family val="2"/>
        <scheme val="minor"/>
      </rPr>
      <t xml:space="preserve"> *</t>
    </r>
  </si>
  <si>
    <r>
      <t xml:space="preserve">Permanent Address </t>
    </r>
    <r>
      <rPr>
        <sz val="14"/>
        <color rgb="FFFF0000"/>
        <rFont val="Calibri"/>
        <family val="2"/>
        <scheme val="minor"/>
      </rPr>
      <t>*</t>
    </r>
  </si>
  <si>
    <r>
      <t xml:space="preserve">City </t>
    </r>
    <r>
      <rPr>
        <sz val="14"/>
        <color rgb="FFFF0000"/>
        <rFont val="Calibri"/>
        <family val="2"/>
        <scheme val="minor"/>
      </rPr>
      <t>*</t>
    </r>
  </si>
  <si>
    <r>
      <t>Postcode</t>
    </r>
    <r>
      <rPr>
        <sz val="14"/>
        <color rgb="FFFF0000"/>
        <rFont val="Calibri"/>
        <family val="2"/>
        <scheme val="minor"/>
      </rPr>
      <t xml:space="preserve"> *</t>
    </r>
  </si>
  <si>
    <r>
      <t xml:space="preserve">Mobile No. </t>
    </r>
    <r>
      <rPr>
        <sz val="14"/>
        <color rgb="FFFF0000"/>
        <rFont val="Calibri"/>
        <family val="2"/>
        <scheme val="minor"/>
      </rPr>
      <t>*</t>
    </r>
  </si>
  <si>
    <r>
      <t>Email Address</t>
    </r>
    <r>
      <rPr>
        <sz val="14"/>
        <color rgb="FFFF0000"/>
        <rFont val="Calibri"/>
        <family val="2"/>
        <scheme val="minor"/>
      </rPr>
      <t xml:space="preserve"> *</t>
    </r>
  </si>
  <si>
    <r>
      <t xml:space="preserve">Are you currently enrolled in Degree? </t>
    </r>
    <r>
      <rPr>
        <sz val="14"/>
        <color rgb="FFFF0000"/>
        <rFont val="Calibri"/>
        <family val="2"/>
        <scheme val="minor"/>
      </rPr>
      <t>*</t>
    </r>
  </si>
  <si>
    <r>
      <t>First Choice</t>
    </r>
    <r>
      <rPr>
        <sz val="14"/>
        <color rgb="FFFF0000"/>
        <rFont val="Calibri"/>
        <family val="2"/>
        <scheme val="minor"/>
      </rPr>
      <t xml:space="preserve"> *</t>
    </r>
  </si>
  <si>
    <r>
      <t xml:space="preserve">Second Choice </t>
    </r>
    <r>
      <rPr>
        <sz val="14"/>
        <color rgb="FFFF0000"/>
        <rFont val="Calibri"/>
        <family val="2"/>
        <scheme val="minor"/>
      </rPr>
      <t>*</t>
    </r>
  </si>
  <si>
    <r>
      <t xml:space="preserve">Third Choice </t>
    </r>
    <r>
      <rPr>
        <sz val="14"/>
        <color rgb="FFFF0000"/>
        <rFont val="Calibri"/>
        <family val="2"/>
        <scheme val="minor"/>
      </rPr>
      <t>*</t>
    </r>
  </si>
  <si>
    <r>
      <t>Name as per NRIC</t>
    </r>
    <r>
      <rPr>
        <sz val="14"/>
        <color rgb="FFFF0000"/>
        <rFont val="Calibri"/>
        <family val="2"/>
        <scheme val="minor"/>
      </rPr>
      <t xml:space="preserve"> *</t>
    </r>
  </si>
  <si>
    <r>
      <t xml:space="preserve">NRIC No. </t>
    </r>
    <r>
      <rPr>
        <sz val="14"/>
        <color rgb="FFFF0000"/>
        <rFont val="Calibri"/>
        <family val="2"/>
        <scheme val="minor"/>
      </rPr>
      <t xml:space="preserve">*
</t>
    </r>
    <r>
      <rPr>
        <sz val="12"/>
        <color rgb="FFC00000"/>
        <rFont val="Calibri"/>
        <family val="2"/>
        <scheme val="minor"/>
      </rPr>
      <t>Enter 12-digit NRIC without dash</t>
    </r>
  </si>
  <si>
    <t>If you have not commenced your Degree, please provide your top 3 choices of courses and universities based on your UPU form.</t>
  </si>
  <si>
    <t>Year Born</t>
  </si>
  <si>
    <t>Age</t>
  </si>
  <si>
    <t>Universiti Islam Antarabangsa Malaysia (UIAM)</t>
  </si>
  <si>
    <t>Universiti Kebangsaan Malaysia (UKM)</t>
  </si>
  <si>
    <t>Universiti Malaya (UM)</t>
  </si>
  <si>
    <t>Universiti Malaysia Kelantan (UMK)</t>
  </si>
  <si>
    <t>Universiti Malaysia Pahang (UMP)</t>
  </si>
  <si>
    <t>Universiti Malaysia Perlis (UniMAP)</t>
  </si>
  <si>
    <t>Universiti Malaysia Sabah (UMS)</t>
  </si>
  <si>
    <t>Universiti Malaysia Sarawak (UNIMAS)</t>
  </si>
  <si>
    <t>Universiti Malaysia Terengganu (UMT)</t>
  </si>
  <si>
    <t>Universiti Pendidikan Sultan Idris (UPSI)</t>
  </si>
  <si>
    <t>Universiti Putra Malaysia (UPM)</t>
  </si>
  <si>
    <t>Universiti Sains Islam Malaysia (USIM)</t>
  </si>
  <si>
    <t>Universiti Sains Malaysia (USM)</t>
  </si>
  <si>
    <t>Universiti Sultan Zainal Abidin (UniSZA)</t>
  </si>
  <si>
    <t>Universiti Teknikal Malaysia Melaka (UTeM)</t>
  </si>
  <si>
    <t>Universiti Teknologi Malaysia (UTM)</t>
  </si>
  <si>
    <t>Universiti Teknologi Mara (UiTM)</t>
  </si>
  <si>
    <t>Universiti Tun Hussein Onn Malaysia (UTHM)</t>
  </si>
  <si>
    <t>Universiti Utara Malaysia (UUM)</t>
  </si>
  <si>
    <t>Asia Pacific University of Technology &amp; Innovation (APU)</t>
  </si>
  <si>
    <t>INTI International University</t>
  </si>
  <si>
    <t>Management and Science University (MSU)</t>
  </si>
  <si>
    <t>Multimedia University (MMU)</t>
  </si>
  <si>
    <t>Taylor’s university</t>
  </si>
  <si>
    <t>UCSI University</t>
  </si>
  <si>
    <t>Universiti Kuala Lumpur (UniKL)</t>
  </si>
  <si>
    <t>Universiti Teknologi Petronas (UTP)</t>
  </si>
  <si>
    <t>Universiti Tenaga Nasional (UNITEN)</t>
  </si>
  <si>
    <t>Universiti Tunku Abdul Rahman (UTAR)</t>
  </si>
  <si>
    <t>Artificial Intelligence</t>
  </si>
  <si>
    <t>Computer Science</t>
  </si>
  <si>
    <t>Cyber security</t>
  </si>
  <si>
    <t>Data Analytics</t>
  </si>
  <si>
    <t>Digitalisation</t>
  </si>
  <si>
    <t>Information Technology</t>
  </si>
  <si>
    <t xml:space="preserve">Machine Learning </t>
  </si>
  <si>
    <t>Programming</t>
  </si>
  <si>
    <t>Technology Design</t>
  </si>
  <si>
    <t>Accounting</t>
  </si>
  <si>
    <t>Actuarial Science</t>
  </si>
  <si>
    <t>Banking</t>
  </si>
  <si>
    <t>Business Administration</t>
  </si>
  <si>
    <t>Communication</t>
  </si>
  <si>
    <t>Economics</t>
  </si>
  <si>
    <t>Finance</t>
  </si>
  <si>
    <t>Financial Mathematics</t>
  </si>
  <si>
    <t>Human Resource</t>
  </si>
  <si>
    <t>Insurance</t>
  </si>
  <si>
    <t xml:space="preserve">International Business </t>
  </si>
  <si>
    <t>Islamic banking</t>
  </si>
  <si>
    <t>Law/Shariah Law</t>
  </si>
  <si>
    <t xml:space="preserve">Mathematic (Actuarial) </t>
  </si>
  <si>
    <t>Risk Management</t>
  </si>
  <si>
    <t>Statistics</t>
  </si>
  <si>
    <t>Sustainability</t>
  </si>
  <si>
    <t>A-Level</t>
  </si>
  <si>
    <t>SPM No of As</t>
  </si>
  <si>
    <t>Pre-U Year Completed</t>
  </si>
  <si>
    <t>Residence Ownership Type</t>
  </si>
  <si>
    <t>Rental</t>
  </si>
  <si>
    <t>Owned, fully paid</t>
  </si>
  <si>
    <t>Owned, monthly installment</t>
  </si>
  <si>
    <t>Owned by relatives</t>
  </si>
  <si>
    <t>Type of Residence</t>
  </si>
  <si>
    <t>Apartment</t>
  </si>
  <si>
    <t>Terrace House</t>
  </si>
  <si>
    <t>Wooden House</t>
  </si>
  <si>
    <t>Flat</t>
  </si>
  <si>
    <t>Semi-D</t>
  </si>
  <si>
    <t>Condominium</t>
  </si>
  <si>
    <t>Bungalow</t>
  </si>
  <si>
    <r>
      <t xml:space="preserve">Field of Study </t>
    </r>
    <r>
      <rPr>
        <sz val="14"/>
        <color rgb="FFFF0000"/>
        <rFont val="Calibri"/>
        <family val="2"/>
        <scheme val="minor"/>
      </rPr>
      <t>*</t>
    </r>
  </si>
  <si>
    <r>
      <t xml:space="preserve">Degree Title </t>
    </r>
    <r>
      <rPr>
        <sz val="14"/>
        <color rgb="FFFF0000"/>
        <rFont val="Calibri"/>
        <family val="2"/>
        <scheme val="minor"/>
      </rPr>
      <t>*</t>
    </r>
  </si>
  <si>
    <r>
      <t xml:space="preserve">Degree University </t>
    </r>
    <r>
      <rPr>
        <sz val="14"/>
        <color rgb="FFFF0000"/>
        <rFont val="Calibri"/>
        <family val="2"/>
        <scheme val="minor"/>
      </rPr>
      <t>*</t>
    </r>
  </si>
  <si>
    <r>
      <t>Degree Latest Semester</t>
    </r>
    <r>
      <rPr>
        <sz val="14"/>
        <color rgb="FFFF0000"/>
        <rFont val="Calibri"/>
        <family val="2"/>
        <scheme val="minor"/>
      </rPr>
      <t xml:space="preserve"> *</t>
    </r>
  </si>
  <si>
    <r>
      <t>Degree Result Type</t>
    </r>
    <r>
      <rPr>
        <sz val="14"/>
        <color rgb="FFFF0000"/>
        <rFont val="Calibri"/>
        <family val="2"/>
        <scheme val="minor"/>
      </rPr>
      <t xml:space="preserve"> *</t>
    </r>
  </si>
  <si>
    <r>
      <t>Degree Latest GPA</t>
    </r>
    <r>
      <rPr>
        <sz val="14"/>
        <color rgb="FFFF0000"/>
        <rFont val="Calibri"/>
        <family val="2"/>
        <scheme val="minor"/>
      </rPr>
      <t xml:space="preserve"> *</t>
    </r>
  </si>
  <si>
    <r>
      <t xml:space="preserve">Degree Latest CGPA </t>
    </r>
    <r>
      <rPr>
        <sz val="14"/>
        <color rgb="FFFF0000"/>
        <rFont val="Calibri"/>
        <family val="2"/>
        <scheme val="minor"/>
      </rPr>
      <t>*</t>
    </r>
  </si>
  <si>
    <t>GPA/CGPA</t>
  </si>
  <si>
    <t>Non-GPA/CGPA</t>
  </si>
  <si>
    <t>Degree Result Type</t>
  </si>
  <si>
    <t>If you are currently pursuing your Degree in university, please fill up following information regarding your Degree.</t>
  </si>
  <si>
    <t>Pre-U Education</t>
  </si>
  <si>
    <t>Please specify result type if select 'Non-GPA/CGPA'</t>
  </si>
  <si>
    <r>
      <t xml:space="preserve">Name of Secondary School </t>
    </r>
    <r>
      <rPr>
        <sz val="14"/>
        <color rgb="FFFF0000"/>
        <rFont val="Calibri"/>
        <family val="2"/>
        <scheme val="minor"/>
      </rPr>
      <t>*</t>
    </r>
  </si>
  <si>
    <r>
      <t>School Year Completed</t>
    </r>
    <r>
      <rPr>
        <sz val="14"/>
        <color rgb="FFFF0000"/>
        <rFont val="Calibri"/>
        <family val="2"/>
        <scheme val="minor"/>
      </rPr>
      <t xml:space="preserve"> *</t>
    </r>
  </si>
  <si>
    <r>
      <t>BAHASA MALAYSIA</t>
    </r>
    <r>
      <rPr>
        <sz val="14"/>
        <color rgb="FFFF0000"/>
        <rFont val="Calibri"/>
        <family val="2"/>
        <scheme val="minor"/>
      </rPr>
      <t xml:space="preserve"> *</t>
    </r>
  </si>
  <si>
    <r>
      <t>BAHASA INGGERIS</t>
    </r>
    <r>
      <rPr>
        <sz val="14"/>
        <color rgb="FFFF0000"/>
        <rFont val="Calibri"/>
        <family val="2"/>
        <scheme val="minor"/>
      </rPr>
      <t xml:space="preserve"> *</t>
    </r>
  </si>
  <si>
    <r>
      <t xml:space="preserve">Pre-U Education </t>
    </r>
    <r>
      <rPr>
        <sz val="14"/>
        <color rgb="FFFF0000"/>
        <rFont val="Calibri"/>
        <family val="2"/>
        <scheme val="minor"/>
      </rPr>
      <t>*</t>
    </r>
  </si>
  <si>
    <r>
      <t>Name of Pre-U Institution/College</t>
    </r>
    <r>
      <rPr>
        <sz val="14"/>
        <color rgb="FFFF0000"/>
        <rFont val="Calibri"/>
        <family val="2"/>
        <scheme val="minor"/>
      </rPr>
      <t xml:space="preserve"> *</t>
    </r>
  </si>
  <si>
    <r>
      <t xml:space="preserve">Pre-U Course Name </t>
    </r>
    <r>
      <rPr>
        <sz val="14"/>
        <color rgb="FFFF0000"/>
        <rFont val="Calibri"/>
        <family val="2"/>
        <scheme val="minor"/>
      </rPr>
      <t>*</t>
    </r>
  </si>
  <si>
    <r>
      <t>Pre-U Result Type</t>
    </r>
    <r>
      <rPr>
        <sz val="14"/>
        <color rgb="FFFF0000"/>
        <rFont val="Calibri"/>
        <family val="2"/>
        <scheme val="minor"/>
      </rPr>
      <t xml:space="preserve"> *</t>
    </r>
  </si>
  <si>
    <t>Please provide up to maximum 12 subjects.</t>
  </si>
  <si>
    <r>
      <t xml:space="preserve">Pre-U Current or Final GPA </t>
    </r>
    <r>
      <rPr>
        <sz val="14"/>
        <color rgb="FFFF0000"/>
        <rFont val="Calibri"/>
        <family val="2"/>
        <scheme val="minor"/>
      </rPr>
      <t>*</t>
    </r>
  </si>
  <si>
    <r>
      <t>Pre-U Latest or Final CGPA</t>
    </r>
    <r>
      <rPr>
        <sz val="14"/>
        <color rgb="FFFF0000"/>
        <rFont val="Calibri"/>
        <family val="2"/>
        <scheme val="minor"/>
      </rPr>
      <t xml:space="preserve"> *</t>
    </r>
  </si>
  <si>
    <r>
      <t xml:space="preserve">Pre-U Current Semester </t>
    </r>
    <r>
      <rPr>
        <sz val="14"/>
        <color rgb="FFFF0000"/>
        <rFont val="Calibri"/>
        <family val="2"/>
        <scheme val="minor"/>
      </rPr>
      <t>*</t>
    </r>
  </si>
  <si>
    <r>
      <t>Pre-U Year Completed</t>
    </r>
    <r>
      <rPr>
        <sz val="14"/>
        <color rgb="FFFF0000"/>
        <rFont val="Calibri"/>
        <family val="2"/>
        <scheme val="minor"/>
      </rPr>
      <t xml:space="preserve"> *</t>
    </r>
  </si>
  <si>
    <t>Educational Qualification</t>
  </si>
  <si>
    <t>Leadership</t>
  </si>
  <si>
    <t>Please state your top five (5) leadership position(s) in society, club or association at your university, pre-U institution or high school.</t>
  </si>
  <si>
    <r>
      <t xml:space="preserve">Position Held </t>
    </r>
    <r>
      <rPr>
        <sz val="12"/>
        <color theme="1" tint="0.34998626667073579"/>
        <rFont val="Calibri"/>
        <family val="2"/>
        <scheme val="minor"/>
      </rPr>
      <t>(e.g. President / Working Committee / Member)</t>
    </r>
  </si>
  <si>
    <t>Society / Club / Association</t>
  </si>
  <si>
    <r>
      <t>Level Represented</t>
    </r>
    <r>
      <rPr>
        <sz val="12"/>
        <color theme="1" tint="0.34998626667073579"/>
        <rFont val="Calibri"/>
        <family val="2"/>
        <scheme val="minor"/>
      </rPr>
      <t xml:space="preserve"> (e.g. Country / State / District / University / Pre-U Institution / School)</t>
    </r>
  </si>
  <si>
    <t>Sport Activities, Academic Awards &amp; Competition Awards</t>
  </si>
  <si>
    <t>End of Section D</t>
  </si>
  <si>
    <t>Sport Activity/ Awards Received</t>
  </si>
  <si>
    <r>
      <t>Institution</t>
    </r>
    <r>
      <rPr>
        <sz val="12"/>
        <color theme="1" tint="0.34998626667073579"/>
        <rFont val="Calibri"/>
        <family val="2"/>
        <scheme val="minor"/>
      </rPr>
      <t xml:space="preserve"> (e.g. University/ Pre-U/ High School)</t>
    </r>
  </si>
  <si>
    <r>
      <t>Institution</t>
    </r>
    <r>
      <rPr>
        <sz val="14"/>
        <color theme="1" tint="0.34998626667073579"/>
        <rFont val="Calibri"/>
        <family val="2"/>
        <scheme val="minor"/>
      </rPr>
      <t xml:space="preserve"> </t>
    </r>
    <r>
      <rPr>
        <sz val="12"/>
        <color theme="1" tint="0.34998626667073579"/>
        <rFont val="Calibri"/>
        <family val="2"/>
        <scheme val="minor"/>
      </rPr>
      <t>(e.g. University/ Pre-U/ High School)</t>
    </r>
  </si>
  <si>
    <t>Section E</t>
  </si>
  <si>
    <t>End of Section E</t>
  </si>
  <si>
    <t>Please provide guardian's details if father or mother is deceased.</t>
  </si>
  <si>
    <t>Is Self-Employed?</t>
  </si>
  <si>
    <t>Please indicate whether you are from single parent family</t>
  </si>
  <si>
    <r>
      <t>Describe source of income</t>
    </r>
    <r>
      <rPr>
        <sz val="12"/>
        <color theme="1" tint="0.34998626667073579"/>
        <rFont val="Calibri"/>
        <family val="2"/>
        <scheme val="minor"/>
      </rPr>
      <t xml:space="preserve"> (e.g. Rental, Small Business - hawker, Direct Selling, Insurance Agent, etc (please specify)</t>
    </r>
  </si>
  <si>
    <t>Ownership of your Permanent Residence</t>
  </si>
  <si>
    <t>Immovable / Movable Assets / Investments</t>
  </si>
  <si>
    <t>Total Parent Gross Income (RM)</t>
  </si>
  <si>
    <r>
      <t xml:space="preserve">Father / Guardian Name as per NRIC/Passport </t>
    </r>
    <r>
      <rPr>
        <sz val="14"/>
        <color rgb="FFFF0000"/>
        <rFont val="Calibri"/>
        <family val="2"/>
        <scheme val="minor"/>
      </rPr>
      <t>*</t>
    </r>
  </si>
  <si>
    <r>
      <t>Is Deceased?</t>
    </r>
    <r>
      <rPr>
        <sz val="14"/>
        <color rgb="FFFF0000"/>
        <rFont val="Calibri"/>
        <family val="2"/>
        <scheme val="minor"/>
      </rPr>
      <t xml:space="preserve"> </t>
    </r>
  </si>
  <si>
    <r>
      <t xml:space="preserve">Occupation </t>
    </r>
    <r>
      <rPr>
        <sz val="14"/>
        <color rgb="FFFF0000"/>
        <rFont val="Calibri"/>
        <family val="2"/>
        <scheme val="minor"/>
      </rPr>
      <t>*</t>
    </r>
  </si>
  <si>
    <r>
      <t>Employer/ Company Name</t>
    </r>
    <r>
      <rPr>
        <sz val="14"/>
        <color rgb="FFFF0000"/>
        <rFont val="Calibri"/>
        <family val="2"/>
        <scheme val="minor"/>
      </rPr>
      <t xml:space="preserve"> *</t>
    </r>
  </si>
  <si>
    <r>
      <t xml:space="preserve">Gross Monthly Income (RM) </t>
    </r>
    <r>
      <rPr>
        <sz val="14"/>
        <color rgb="FFFF0000"/>
        <rFont val="Calibri"/>
        <family val="2"/>
        <scheme val="minor"/>
      </rPr>
      <t>*</t>
    </r>
  </si>
  <si>
    <r>
      <t xml:space="preserve">Mother / Guardian Name as per NRIC/Passport </t>
    </r>
    <r>
      <rPr>
        <sz val="14"/>
        <color rgb="FFFF0000"/>
        <rFont val="Calibri"/>
        <family val="2"/>
        <scheme val="minor"/>
      </rPr>
      <t>*</t>
    </r>
  </si>
  <si>
    <r>
      <t xml:space="preserve">Is Self-Employed </t>
    </r>
    <r>
      <rPr>
        <sz val="14"/>
        <color rgb="FFFF0000"/>
        <rFont val="Calibri"/>
        <family val="2"/>
        <scheme val="minor"/>
      </rPr>
      <t>*</t>
    </r>
  </si>
  <si>
    <t>Section F</t>
  </si>
  <si>
    <t>Financial Assistance</t>
  </si>
  <si>
    <t>Please provide the details if you are presently receiving any financial assistance from any institution/ governance or etc.</t>
  </si>
  <si>
    <t>Total Amount (RM)</t>
  </si>
  <si>
    <t>Relatives working in PIDM</t>
  </si>
  <si>
    <t>Please provide the details if you have relatives working in PIDM</t>
  </si>
  <si>
    <t>Name of Relative</t>
  </si>
  <si>
    <t>Relationship</t>
  </si>
  <si>
    <t>Department</t>
  </si>
  <si>
    <t>How did you know about PIDM Scholarship Programme?</t>
  </si>
  <si>
    <t>Scholarship Discovery</t>
  </si>
  <si>
    <t>Facebook</t>
  </si>
  <si>
    <t>Instagram</t>
  </si>
  <si>
    <t>Google</t>
  </si>
  <si>
    <t>Family</t>
  </si>
  <si>
    <t>Friends</t>
  </si>
  <si>
    <t>PIDM employees</t>
  </si>
  <si>
    <t>PIDM Alumni</t>
  </si>
  <si>
    <t>Please provide more details if you select 'Others'</t>
  </si>
  <si>
    <r>
      <t>Organization</t>
    </r>
    <r>
      <rPr>
        <sz val="12"/>
        <color theme="1" tint="0.34998626667073579"/>
        <rFont val="Calibri"/>
        <family val="2"/>
        <scheme val="minor"/>
      </rPr>
      <t xml:space="preserve"> (e.g. PTPTN, Zakat, Bantuan Rakyat, Yayasan Negeri)</t>
    </r>
  </si>
  <si>
    <r>
      <t xml:space="preserve">Form of Assistance </t>
    </r>
    <r>
      <rPr>
        <sz val="12"/>
        <color theme="1" tint="0.34998626667073579"/>
        <rFont val="Calibri"/>
        <family val="2"/>
        <scheme val="minor"/>
      </rPr>
      <t>(e.g. Scholarship/ Loan/ Others)</t>
    </r>
  </si>
  <si>
    <r>
      <t>Period of Aid</t>
    </r>
    <r>
      <rPr>
        <sz val="14"/>
        <color theme="1" tint="0.34998626667073579"/>
        <rFont val="Calibri"/>
        <family val="2"/>
        <scheme val="minor"/>
      </rPr>
      <t xml:space="preserve"> (yyyy to yyyy)</t>
    </r>
  </si>
  <si>
    <t>End of Section F</t>
  </si>
  <si>
    <t>Section G</t>
  </si>
  <si>
    <t>End of Section G</t>
  </si>
  <si>
    <t>Siblings Details</t>
  </si>
  <si>
    <t>Full Name as per IC/Passport</t>
  </si>
  <si>
    <t>Occupation</t>
  </si>
  <si>
    <t>Name of School / Employer</t>
  </si>
  <si>
    <t>Monthly Household Contribution From Sibling (RM)</t>
  </si>
  <si>
    <r>
      <t xml:space="preserve">Relationship </t>
    </r>
    <r>
      <rPr>
        <sz val="12"/>
        <color theme="1" tint="0.34998626667073579"/>
        <rFont val="Calibri"/>
        <family val="2"/>
        <scheme val="minor"/>
      </rPr>
      <t>(e.g. brother/sister, step-brother/step-sister)</t>
    </r>
  </si>
  <si>
    <t>Total of Assets/Investments (RM)</t>
  </si>
  <si>
    <t>Total of Financial Assistance (RM)</t>
  </si>
  <si>
    <r>
      <t xml:space="preserve">Total No of As </t>
    </r>
    <r>
      <rPr>
        <sz val="14"/>
        <color rgb="FFFF0000"/>
        <rFont val="Calibri"/>
        <family val="2"/>
        <scheme val="minor"/>
      </rPr>
      <t>*</t>
    </r>
  </si>
  <si>
    <t>Please provide top 5 sources of income.</t>
  </si>
  <si>
    <r>
      <t>NRIC No./Passport</t>
    </r>
    <r>
      <rPr>
        <sz val="14"/>
        <color rgb="FFFF0000"/>
        <rFont val="Calibri"/>
        <family val="2"/>
        <scheme val="minor"/>
      </rPr>
      <t xml:space="preserve"> *</t>
    </r>
    <r>
      <rPr>
        <sz val="14"/>
        <rFont val="Calibri"/>
        <family val="2"/>
        <scheme val="minor"/>
      </rPr>
      <t xml:space="preserve">
</t>
    </r>
    <r>
      <rPr>
        <sz val="12"/>
        <color rgb="FFC00000"/>
        <rFont val="Calibri"/>
        <family val="2"/>
        <scheme val="minor"/>
      </rPr>
      <t>Enter 12-digit NRIC without dash</t>
    </r>
  </si>
  <si>
    <t>Total Other Sources Gross Income (RM)</t>
  </si>
  <si>
    <t>Total Sibling Contribution (RM)</t>
  </si>
  <si>
    <t>Name and particulars of siblings</t>
  </si>
  <si>
    <t>I hereby certify that all information provided in this application are true and accurate to the best of my knowledge and have not withheld any material information which might influence the consideration of this application. I understand that any misrepresentation/false declaration or omission will result in cancellation or withdrawal of any scholarship awarded. I confirm that I have obtained the consent of my parent(s), legal guardian(s), sibling(s) and/or other third parties to disclose their personal data as requested in this form.
I further confirm that I have read, understood and agreed to the terms and conditions of the scholarship programme set out in PIDM’s website.</t>
  </si>
  <si>
    <t>SUBMISSION PROCEDURE</t>
  </si>
  <si>
    <r>
      <t xml:space="preserve">SUPPORTING DOCUMENTS REQUIRED </t>
    </r>
    <r>
      <rPr>
        <sz val="14"/>
        <color rgb="FFC00000"/>
        <rFont val="Calibri"/>
        <family val="2"/>
        <scheme val="minor"/>
      </rPr>
      <t>(* are mandatory document to upload)</t>
    </r>
  </si>
  <si>
    <t>If yes, which parent you are staying with?</t>
  </si>
  <si>
    <r>
      <rPr>
        <b/>
        <sz val="14"/>
        <color rgb="FFC00000"/>
        <rFont val="Calibri"/>
        <family val="2"/>
        <scheme val="minor"/>
      </rPr>
      <t>Important</t>
    </r>
    <r>
      <rPr>
        <sz val="14"/>
        <color rgb="FFC00000"/>
        <rFont val="Calibri"/>
        <family val="2"/>
        <scheme val="minor"/>
      </rPr>
      <t>: Please choose the course name according/closest to your major/UPU application based on PIDM approved list.</t>
    </r>
  </si>
  <si>
    <r>
      <t>Type of Asset(s)</t>
    </r>
    <r>
      <rPr>
        <b/>
        <sz val="12"/>
        <color theme="1" tint="0.34998626667073579"/>
        <rFont val="Calibri"/>
        <family val="2"/>
        <scheme val="minor"/>
      </rPr>
      <t xml:space="preserve"> 
</t>
    </r>
    <r>
      <rPr>
        <sz val="12"/>
        <color theme="1" tint="0.34998626667073579"/>
        <rFont val="Calibri"/>
        <family val="2"/>
        <scheme val="minor"/>
      </rPr>
      <t>(E.g. type of car &amp; motorcycle, property and investment)</t>
    </r>
  </si>
  <si>
    <r>
      <t>Purchase Value (RM)</t>
    </r>
    <r>
      <rPr>
        <sz val="14"/>
        <color theme="1" tint="0.34998626667073579"/>
        <rFont val="Calibri"/>
        <family val="2"/>
        <scheme val="minor"/>
      </rPr>
      <t xml:space="preserve"> 
</t>
    </r>
    <r>
      <rPr>
        <sz val="12"/>
        <color theme="1" tint="0.34998626667073579"/>
        <rFont val="Calibri"/>
        <family val="2"/>
        <scheme val="minor"/>
      </rPr>
      <t>(E.g. value of car &amp; motorcycle, property and investment)</t>
    </r>
  </si>
  <si>
    <t>IMPORTANT:
Attachments must be uploaded to the link that will be provided to you via email once you have submitted this excel form. 
We will not process your application if you did not submit the following mandatory documents and other relevant documents below if applicable.</t>
  </si>
  <si>
    <t>Gender</t>
  </si>
  <si>
    <t>Permanent Address</t>
  </si>
  <si>
    <t>City</t>
  </si>
  <si>
    <t>State</t>
  </si>
  <si>
    <t>Email Address</t>
  </si>
  <si>
    <t>Degree Title</t>
  </si>
  <si>
    <t>Degree University</t>
  </si>
  <si>
    <t xml:space="preserve"> Degree Latest Semester</t>
  </si>
  <si>
    <t xml:space="preserve"> Degree Latest GPA</t>
  </si>
  <si>
    <t xml:space="preserve">Degree Latest CGPA </t>
  </si>
  <si>
    <t>Degree Result Type (other)</t>
  </si>
  <si>
    <t>Name of Secondary School</t>
  </si>
  <si>
    <t>School Year Completed</t>
  </si>
  <si>
    <t>PreU Education</t>
  </si>
  <si>
    <t>PreU Education (others)</t>
  </si>
  <si>
    <t>EC Year #1</t>
  </si>
  <si>
    <t>EC Position #1</t>
  </si>
  <si>
    <t>EC Society #1</t>
  </si>
  <si>
    <t>EC Institution #1</t>
  </si>
  <si>
    <t>EC Year #2</t>
  </si>
  <si>
    <t>EC Position #2</t>
  </si>
  <si>
    <t>EC Society #2</t>
  </si>
  <si>
    <t>EC Institution #2</t>
  </si>
  <si>
    <t>EC Year #3</t>
  </si>
  <si>
    <t>EC Position #3</t>
  </si>
  <si>
    <t>EC Society #3</t>
  </si>
  <si>
    <t>EC Institution #3</t>
  </si>
  <si>
    <t>EC Year #4</t>
  </si>
  <si>
    <t>EC Position #4</t>
  </si>
  <si>
    <t>EC Society #4</t>
  </si>
  <si>
    <t>EC Institution #4</t>
  </si>
  <si>
    <t>EC Year #5</t>
  </si>
  <si>
    <t>EC Position #5</t>
  </si>
  <si>
    <t>EC Society #5</t>
  </si>
  <si>
    <t>EC Institution #5</t>
  </si>
  <si>
    <t>Sport Year #1</t>
  </si>
  <si>
    <t>Sport Level #1</t>
  </si>
  <si>
    <t>Sport Activity #1</t>
  </si>
  <si>
    <t>Sport Institution #1</t>
  </si>
  <si>
    <t>Sport Year #2</t>
  </si>
  <si>
    <t>Sport Level #2</t>
  </si>
  <si>
    <t>Sport Activity #2</t>
  </si>
  <si>
    <t>Sport Institution #2</t>
  </si>
  <si>
    <t>Sport Year #3</t>
  </si>
  <si>
    <t>Sport Level #3</t>
  </si>
  <si>
    <t>Sport Activity #3</t>
  </si>
  <si>
    <t>Sport Institution #3</t>
  </si>
  <si>
    <t>Sport Year #4</t>
  </si>
  <si>
    <t>Sport Level #4</t>
  </si>
  <si>
    <t>Sport Activity #4</t>
  </si>
  <si>
    <t>Sport Institution #4</t>
  </si>
  <si>
    <t>Sport Year #5</t>
  </si>
  <si>
    <t>Sport Level #5</t>
  </si>
  <si>
    <t>Sport Activity #5</t>
  </si>
  <si>
    <t>Sport Institution #5</t>
  </si>
  <si>
    <t>Father Name</t>
  </si>
  <si>
    <t>Field of Study</t>
  </si>
  <si>
    <t>Father Deceased?</t>
  </si>
  <si>
    <t>Father Age</t>
  </si>
  <si>
    <t>Father Mobile No</t>
  </si>
  <si>
    <t>Father Occupation</t>
  </si>
  <si>
    <t>Father Self-Employed?</t>
  </si>
  <si>
    <t>Father Employer</t>
  </si>
  <si>
    <t>Father Monthly Income</t>
  </si>
  <si>
    <t>Mother Name</t>
  </si>
  <si>
    <t>Mother Deceased?</t>
  </si>
  <si>
    <t>Mother Age</t>
  </si>
  <si>
    <t>Mother Mobile No</t>
  </si>
  <si>
    <t>Mother Occupation</t>
  </si>
  <si>
    <t>Mother Self-Employed?</t>
  </si>
  <si>
    <t>Mother Employer</t>
  </si>
  <si>
    <t>Mother Monthly Income</t>
  </si>
  <si>
    <t>From Single Parent Family?</t>
  </si>
  <si>
    <t>Staying with which parent?</t>
  </si>
  <si>
    <t>Other Income #1</t>
  </si>
  <si>
    <t>Income Amount #1</t>
  </si>
  <si>
    <t>Other Income #2</t>
  </si>
  <si>
    <t>Income Amount #2</t>
  </si>
  <si>
    <t>Other Income #3</t>
  </si>
  <si>
    <t>Income Amount #3</t>
  </si>
  <si>
    <t>Other Income #4</t>
  </si>
  <si>
    <t>Income Amount #4</t>
  </si>
  <si>
    <t>Other Income #5</t>
  </si>
  <si>
    <t>Income Amount #5</t>
  </si>
  <si>
    <t>Purchase Price</t>
  </si>
  <si>
    <t>Mortgage (monthly)</t>
  </si>
  <si>
    <t>Finance Assist Org #1</t>
  </si>
  <si>
    <t>Finance Assist Amount #1</t>
  </si>
  <si>
    <t>Finance Assist Form #1</t>
  </si>
  <si>
    <t>Finance Assist Period #1</t>
  </si>
  <si>
    <t>Finance Assist Org #2</t>
  </si>
  <si>
    <t>Finance Assist Amount #2</t>
  </si>
  <si>
    <t>Finance Assist Form #2</t>
  </si>
  <si>
    <t>Finance Assist Period #2</t>
  </si>
  <si>
    <t>Finance Assist Org #3</t>
  </si>
  <si>
    <t>Finance Assist Amount #3</t>
  </si>
  <si>
    <t>Finance Assist Form #3</t>
  </si>
  <si>
    <t>Finance Assist Period #3</t>
  </si>
  <si>
    <t>Finance Assist Org #4</t>
  </si>
  <si>
    <t>Finance Assist Amount #4</t>
  </si>
  <si>
    <t>Finance Assist Form #4</t>
  </si>
  <si>
    <t>Finance Assist Period #4</t>
  </si>
  <si>
    <t>Finance Assist Org #5</t>
  </si>
  <si>
    <t>Finance Assist Amount #5</t>
  </si>
  <si>
    <t>Finance Assist Form #5</t>
  </si>
  <si>
    <t>Finance Assist Period #5</t>
  </si>
  <si>
    <t>Relative #1</t>
  </si>
  <si>
    <t>Relationship #1</t>
  </si>
  <si>
    <t>Department #1</t>
  </si>
  <si>
    <t>Relative #2</t>
  </si>
  <si>
    <t>Relationship #2</t>
  </si>
  <si>
    <t>Department #2</t>
  </si>
  <si>
    <t>Relative #3</t>
  </si>
  <si>
    <t>Relationship #3</t>
  </si>
  <si>
    <t>Department #3</t>
  </si>
  <si>
    <t>Scholarship Discovery (others)</t>
  </si>
  <si>
    <t>Sibling Name #1</t>
  </si>
  <si>
    <t>Sibling Age #1</t>
  </si>
  <si>
    <t>Sibling Occupation #1</t>
  </si>
  <si>
    <t>Sibling Relationship #1</t>
  </si>
  <si>
    <t>Sibling School/Employer #1</t>
  </si>
  <si>
    <t>Sibling Income #1</t>
  </si>
  <si>
    <t>Sibling Status #1</t>
  </si>
  <si>
    <t>Sibling Household Contribution #1</t>
  </si>
  <si>
    <t>Sibling Name #2</t>
  </si>
  <si>
    <t>Sibling Age #2</t>
  </si>
  <si>
    <t>Sibling Relationship #2</t>
  </si>
  <si>
    <t>Sibling Occupation #2</t>
  </si>
  <si>
    <t>Sibling School/Employer #2</t>
  </si>
  <si>
    <t>Sibling Income #2</t>
  </si>
  <si>
    <t>Sibling Status #2</t>
  </si>
  <si>
    <t>Sibling Household Contribution #2</t>
  </si>
  <si>
    <t>Sibling Name #3</t>
  </si>
  <si>
    <t>Sibling Age #3</t>
  </si>
  <si>
    <t>Sibling Relationship #3</t>
  </si>
  <si>
    <t>Sibling Occupation #3</t>
  </si>
  <si>
    <t>Sibling School/Employer #3</t>
  </si>
  <si>
    <t>Sibling Income #3</t>
  </si>
  <si>
    <t>Sibling Status #3</t>
  </si>
  <si>
    <t>Sibling Household Contribution #3</t>
  </si>
  <si>
    <t>Sibling Name #4</t>
  </si>
  <si>
    <t>Sibling Age #4</t>
  </si>
  <si>
    <t>Sibling Relationship #4</t>
  </si>
  <si>
    <t>Sibling Occupation #4</t>
  </si>
  <si>
    <t>Sibling School/Employer #4</t>
  </si>
  <si>
    <t>Sibling Income #4</t>
  </si>
  <si>
    <t>Sibling Status #4</t>
  </si>
  <si>
    <t>Sibling Household Contribution #4</t>
  </si>
  <si>
    <t>Sibling Name #5</t>
  </si>
  <si>
    <t>Sibling Age #5</t>
  </si>
  <si>
    <t>Sibling Relationship #5</t>
  </si>
  <si>
    <t>Sibling Occupation #5</t>
  </si>
  <si>
    <t>Sibling School/Employer #5</t>
  </si>
  <si>
    <t>Sibling Income #5</t>
  </si>
  <si>
    <t>Sibling Status #5</t>
  </si>
  <si>
    <t>Sibling Household Contribution #5</t>
  </si>
  <si>
    <t>Sibling Name #6</t>
  </si>
  <si>
    <t>Sibling Age #6</t>
  </si>
  <si>
    <t>Sibling Relationship #6</t>
  </si>
  <si>
    <t>Sibling Occupation #6</t>
  </si>
  <si>
    <t>Sibling School/Employer #6</t>
  </si>
  <si>
    <t>Sibling Income #6</t>
  </si>
  <si>
    <t>Sibling Status #6</t>
  </si>
  <si>
    <t>Sibling Household Contribution #6</t>
  </si>
  <si>
    <t>Sibling Name #7</t>
  </si>
  <si>
    <t>Sibling Age #7</t>
  </si>
  <si>
    <t>Sibling Relationship #7</t>
  </si>
  <si>
    <t>Sibling Occupation #7</t>
  </si>
  <si>
    <t>Sibling School/Employer #7</t>
  </si>
  <si>
    <t>Sibling Income #7</t>
  </si>
  <si>
    <t>Sibling Status #7</t>
  </si>
  <si>
    <t>Sibling Household Contribution #7</t>
  </si>
  <si>
    <t>Sibling Name #8</t>
  </si>
  <si>
    <t>Sibling Age #8</t>
  </si>
  <si>
    <t>Sibling Relationship #8</t>
  </si>
  <si>
    <t>Sibling Occupation #8</t>
  </si>
  <si>
    <t>Sibling School/Employer #8</t>
  </si>
  <si>
    <t>Sibling Income #8</t>
  </si>
  <si>
    <t>Sibling Status #8</t>
  </si>
  <si>
    <t>Sibling Household Contribution #8</t>
  </si>
  <si>
    <r>
      <t>Course</t>
    </r>
    <r>
      <rPr>
        <b/>
        <sz val="14"/>
        <color rgb="FFFF0000"/>
        <rFont val="Calibri"/>
        <family val="2"/>
        <scheme val="minor"/>
      </rPr>
      <t xml:space="preserve"> *</t>
    </r>
  </si>
  <si>
    <r>
      <t xml:space="preserve">University </t>
    </r>
    <r>
      <rPr>
        <b/>
        <sz val="14"/>
        <color rgb="FFFF0000"/>
        <rFont val="Calibri"/>
        <family val="2"/>
        <scheme val="minor"/>
      </rPr>
      <t>*</t>
    </r>
  </si>
  <si>
    <r>
      <t>Subject</t>
    </r>
    <r>
      <rPr>
        <b/>
        <sz val="14"/>
        <color rgb="FFFF0000"/>
        <rFont val="Calibri"/>
        <family val="2"/>
        <scheme val="minor"/>
      </rPr>
      <t xml:space="preserve"> *</t>
    </r>
  </si>
  <si>
    <r>
      <t>Grade</t>
    </r>
    <r>
      <rPr>
        <b/>
        <sz val="14"/>
        <color rgb="FFFF0000"/>
        <rFont val="Calibri"/>
        <family val="2"/>
        <scheme val="minor"/>
      </rPr>
      <t xml:space="preserve"> *</t>
    </r>
  </si>
  <si>
    <t>Please specify result type if you select 'Non-GPA/CGPA'</t>
  </si>
  <si>
    <r>
      <t>Passport size photo</t>
    </r>
    <r>
      <rPr>
        <sz val="11"/>
        <color rgb="FFC00000"/>
        <rFont val="Calibri"/>
        <family val="2"/>
        <scheme val="minor"/>
      </rPr>
      <t>*</t>
    </r>
  </si>
  <si>
    <r>
      <t>Copy of NRIC</t>
    </r>
    <r>
      <rPr>
        <sz val="11"/>
        <color rgb="FFC00000"/>
        <rFont val="Calibri"/>
        <family val="2"/>
        <scheme val="minor"/>
      </rPr>
      <t>*</t>
    </r>
  </si>
  <si>
    <r>
      <t>Copy of SPM certificate</t>
    </r>
    <r>
      <rPr>
        <sz val="11"/>
        <color rgb="FFC00000"/>
        <rFont val="Calibri"/>
        <family val="2"/>
        <scheme val="minor"/>
      </rPr>
      <t>*</t>
    </r>
  </si>
  <si>
    <r>
      <t>Copy of certificate or results transcript of STPM, Matriculation, Foundation, Diploma, A-Level or others</t>
    </r>
    <r>
      <rPr>
        <sz val="11"/>
        <color rgb="FFC00000"/>
        <rFont val="Calibri"/>
        <family val="2"/>
        <scheme val="minor"/>
      </rPr>
      <t>*</t>
    </r>
  </si>
  <si>
    <r>
      <t>Extra Curricular Activities</t>
    </r>
    <r>
      <rPr>
        <sz val="11"/>
        <color rgb="FFC00000"/>
        <rFont val="Calibri"/>
        <family val="2"/>
        <scheme val="minor"/>
      </rPr>
      <t>*</t>
    </r>
  </si>
  <si>
    <r>
      <t>Latest 2 months payslips for each of the parents (In the absence of the parents, please include guardian or siblings, where applicable)</t>
    </r>
    <r>
      <rPr>
        <sz val="11"/>
        <color rgb="FFC00000"/>
        <rFont val="Calibri"/>
        <family val="2"/>
        <scheme val="minor"/>
      </rPr>
      <t>*</t>
    </r>
  </si>
  <si>
    <t>Latest 2 months Pension Slips</t>
  </si>
  <si>
    <t xml:space="preserve">Latest EA Form </t>
  </si>
  <si>
    <t>Latest Tax Return Form - B Form or BE Form</t>
  </si>
  <si>
    <t>Any other proof of income</t>
  </si>
  <si>
    <t xml:space="preserve">Acceptance/Offer letter by university </t>
  </si>
  <si>
    <r>
      <t>ACKNOWLEDGEMENT</t>
    </r>
    <r>
      <rPr>
        <sz val="14"/>
        <color rgb="FFC00000"/>
        <rFont val="Calibri"/>
        <family val="2"/>
        <scheme val="minor"/>
      </rPr>
      <t xml:space="preserve"> (select 'Yes' to acknowledge)</t>
    </r>
  </si>
  <si>
    <t>Total Finance Assist Amount</t>
  </si>
  <si>
    <t>Sibling Name #9</t>
  </si>
  <si>
    <t>Sibling Age #9</t>
  </si>
  <si>
    <t>Sibling Relationship #9</t>
  </si>
  <si>
    <t>Sibling Occupation #9</t>
  </si>
  <si>
    <t>Sibling School/Employer #9</t>
  </si>
  <si>
    <t>Sibling Income #9</t>
  </si>
  <si>
    <t>Sibling Status #9</t>
  </si>
  <si>
    <t>Sibling Household Contribution #9</t>
  </si>
  <si>
    <t>Sibling Name #10</t>
  </si>
  <si>
    <t>Sibling Age #10</t>
  </si>
  <si>
    <t>Sibling Relationship #10</t>
  </si>
  <si>
    <t>Sibling Occupation #10</t>
  </si>
  <si>
    <t>Sibling School/Employer #10</t>
  </si>
  <si>
    <t>Sibling Income #10</t>
  </si>
  <si>
    <t>Sibling Status #10</t>
  </si>
  <si>
    <t>Sibling Household Contribution #10</t>
  </si>
  <si>
    <t>Submission Date</t>
  </si>
  <si>
    <t>SPM Subjects with grade</t>
  </si>
  <si>
    <t>SPM Grade Summary</t>
  </si>
  <si>
    <t>Father Info Summary</t>
  </si>
  <si>
    <t>Mother Info Summary</t>
  </si>
  <si>
    <t>Total Parent Income (E1)</t>
  </si>
  <si>
    <t>Total Other Sources Income (E2)</t>
  </si>
  <si>
    <t>Total Assets Value (E4)</t>
  </si>
  <si>
    <t>Total Sibling Contribution (E5)</t>
  </si>
  <si>
    <t>Total Residential Value (E3)</t>
  </si>
  <si>
    <t>Total Income (E1+E2+E3+E4+E5)</t>
  </si>
  <si>
    <t>Other Income Summary</t>
  </si>
  <si>
    <t>Asset Summary</t>
  </si>
  <si>
    <t>Total Siblings</t>
  </si>
  <si>
    <t>Siblings Summary</t>
  </si>
  <si>
    <t>Father IC/Passport</t>
  </si>
  <si>
    <t>Mother IC/Passport</t>
  </si>
  <si>
    <t>Relatives in PIDM</t>
  </si>
  <si>
    <t>Declaration</t>
  </si>
  <si>
    <t>(Click here)</t>
  </si>
  <si>
    <t>Sarawak</t>
  </si>
  <si>
    <r>
      <rPr>
        <b/>
        <sz val="12"/>
        <color rgb="FF4B5933"/>
        <rFont val="Calibri"/>
        <family val="2"/>
        <scheme val="minor"/>
      </rPr>
      <t>IMPORTANT</t>
    </r>
    <r>
      <rPr>
        <sz val="12"/>
        <color rgb="FF4B5933"/>
        <rFont val="Calibri"/>
        <family val="2"/>
        <scheme val="minor"/>
      </rPr>
      <t xml:space="preserve">:
This Scholarship is applicable for those who are pursuing their degree and </t>
    </r>
    <r>
      <rPr>
        <b/>
        <u/>
        <sz val="12"/>
        <color rgb="FF4B5933"/>
        <rFont val="Calibri"/>
        <family val="2"/>
        <scheme val="minor"/>
      </rPr>
      <t>NOT for SPM Leavers</t>
    </r>
    <r>
      <rPr>
        <b/>
        <sz val="12"/>
        <color rgb="FF4B5933"/>
        <rFont val="Calibri"/>
        <family val="2"/>
        <scheme val="minor"/>
      </rPr>
      <t xml:space="preserve">. </t>
    </r>
    <r>
      <rPr>
        <sz val="12"/>
        <color rgb="FF4B5933"/>
        <rFont val="Calibri"/>
        <family val="2"/>
        <scheme val="minor"/>
      </rPr>
      <t>If the Scholarship is applicable to you, please proceed with filling-up this excel form.</t>
    </r>
  </si>
  <si>
    <t>States</t>
  </si>
  <si>
    <t>Perlis</t>
  </si>
  <si>
    <t>Kedah</t>
  </si>
  <si>
    <t>Pulau Pinang</t>
  </si>
  <si>
    <t>Perak</t>
  </si>
  <si>
    <t xml:space="preserve">Selangor </t>
  </si>
  <si>
    <t>Wilayah Persekutuan</t>
  </si>
  <si>
    <t>Negeri Sembilan</t>
  </si>
  <si>
    <t>Melaka</t>
  </si>
  <si>
    <t>Johor</t>
  </si>
  <si>
    <t>Pahang</t>
  </si>
  <si>
    <t>Terengganu</t>
  </si>
  <si>
    <t>Kelantan</t>
  </si>
  <si>
    <t>Sabah</t>
  </si>
  <si>
    <r>
      <rPr>
        <sz val="14"/>
        <rFont val="Calibri"/>
        <family val="2"/>
        <scheme val="minor"/>
      </rPr>
      <t>Year born</t>
    </r>
    <r>
      <rPr>
        <sz val="12"/>
        <color rgb="FFFF0000"/>
        <rFont val="Calibri"/>
        <family val="2"/>
        <scheme val="minor"/>
      </rPr>
      <t xml:space="preserve"> </t>
    </r>
    <r>
      <rPr>
        <sz val="14"/>
        <color rgb="FFFF0000"/>
        <rFont val="Calibri"/>
        <family val="2"/>
        <scheme val="minor"/>
      </rPr>
      <t>*</t>
    </r>
  </si>
  <si>
    <r>
      <rPr>
        <sz val="14"/>
        <rFont val="Calibri"/>
        <family val="2"/>
        <scheme val="minor"/>
      </rPr>
      <t>State</t>
    </r>
    <r>
      <rPr>
        <sz val="14"/>
        <color rgb="FFFF0000"/>
        <rFont val="Calibri"/>
        <family val="2"/>
        <scheme val="minor"/>
      </rPr>
      <t xml:space="preserve"> *</t>
    </r>
  </si>
  <si>
    <r>
      <rPr>
        <sz val="14"/>
        <rFont val="Calibri"/>
        <family val="2"/>
        <scheme val="minor"/>
      </rPr>
      <t>Age</t>
    </r>
    <r>
      <rPr>
        <sz val="14"/>
        <color rgb="FFFF0000"/>
        <rFont val="Calibri"/>
        <family val="2"/>
        <scheme val="minor"/>
      </rPr>
      <t xml:space="preserve"> *</t>
    </r>
  </si>
  <si>
    <r>
      <rPr>
        <b/>
        <sz val="14"/>
        <color rgb="FFC00000"/>
        <rFont val="Calibri"/>
        <family val="2"/>
        <scheme val="minor"/>
      </rPr>
      <t>Important</t>
    </r>
    <r>
      <rPr>
        <sz val="14"/>
        <color rgb="FFC00000"/>
        <rFont val="Calibri"/>
        <family val="2"/>
        <scheme val="minor"/>
      </rPr>
      <t xml:space="preserve">: If you are currently pursuing/completing your Pre-U and still waiting for your UPU result, please </t>
    </r>
    <r>
      <rPr>
        <b/>
        <sz val="14"/>
        <color rgb="FFC00000"/>
        <rFont val="Calibri"/>
        <family val="2"/>
        <scheme val="minor"/>
      </rPr>
      <t>DO NO</t>
    </r>
    <r>
      <rPr>
        <sz val="14"/>
        <color rgb="FFC00000"/>
        <rFont val="Calibri"/>
        <family val="2"/>
        <scheme val="minor"/>
      </rPr>
      <t>T fill-up this part.</t>
    </r>
  </si>
  <si>
    <t xml:space="preserve">Please state your top five (5) achievements at your university, pre-U institution or high school. </t>
  </si>
  <si>
    <t>The personal data collected on this form will be used for PIDM's purposes. These purposes include without limitation to process your scholarship application, to assess your eligibility leading to the selection for the scholarship programme, to conduct reference and background checks, and for verification of information. By inputting your personal data and/or submitting this form, you consent's to PIDM's processing of your personal data, including but not limited to disclosing your personal data to PIDM's service providers and/or contractors, inaccordance with PIDM's Privacy Notice which can be assessed at https://www.pidm.gov.my. To access or correct your information, please write to Shariah and Sustainable Development Department, PIDM Undergraduate Scholarship Program of telephone: 2173 7436 or 2265 6565 with your name, correspondence address, contact number and details of your request.</t>
  </si>
  <si>
    <t>BM SPM Grade</t>
  </si>
  <si>
    <t>BI SPM Grade</t>
  </si>
  <si>
    <t>Degree Enroll?</t>
  </si>
  <si>
    <t>Course1</t>
  </si>
  <si>
    <t>University1</t>
  </si>
  <si>
    <t>Course2</t>
  </si>
  <si>
    <t>University2</t>
  </si>
  <si>
    <t>Course3</t>
  </si>
  <si>
    <t>University3</t>
  </si>
  <si>
    <t>Name as per NRIC</t>
  </si>
  <si>
    <t>Post Code</t>
  </si>
  <si>
    <t>NRIC No.</t>
  </si>
  <si>
    <t>No of As in SPM</t>
  </si>
  <si>
    <t>Pre-U Institution</t>
  </si>
  <si>
    <t>Pre-U Course</t>
  </si>
  <si>
    <t>Pre-U Result Type</t>
  </si>
  <si>
    <t>Pre-U Result Type (others)</t>
  </si>
  <si>
    <t>Pre-U Current Semester</t>
  </si>
  <si>
    <t>Pre-U GPA</t>
  </si>
  <si>
    <t>Pre-U CGPA</t>
  </si>
  <si>
    <t>Extra curricular activity - leadership</t>
  </si>
  <si>
    <t>Extra curricular activity - sports/awards</t>
  </si>
  <si>
    <t>Monthly Rental</t>
  </si>
  <si>
    <t>Residence Ownership Type (please specify if select 'Others')</t>
  </si>
  <si>
    <t>Residence Ownership (other)</t>
  </si>
  <si>
    <t>Asset_1</t>
  </si>
  <si>
    <t>Value_1</t>
  </si>
  <si>
    <t>Asset_2</t>
  </si>
  <si>
    <t>Value_2</t>
  </si>
  <si>
    <t>Asset_3</t>
  </si>
  <si>
    <t>Value_3</t>
  </si>
  <si>
    <t>Asset_4</t>
  </si>
  <si>
    <t>Value_4</t>
  </si>
  <si>
    <t>Asset_5</t>
  </si>
  <si>
    <t>Value_5</t>
  </si>
  <si>
    <t>Asset_6</t>
  </si>
  <si>
    <t>Value_6</t>
  </si>
  <si>
    <t>Asset_7</t>
  </si>
  <si>
    <t>Value_7</t>
  </si>
  <si>
    <t>Asset_8</t>
  </si>
  <si>
    <t>Value_8</t>
  </si>
  <si>
    <t>Asset_9</t>
  </si>
  <si>
    <t>Value_9</t>
  </si>
  <si>
    <t>Asset_10</t>
  </si>
  <si>
    <t>Value_10</t>
  </si>
  <si>
    <t>Financial Assistance Summary</t>
  </si>
  <si>
    <t>EC Year #6</t>
  </si>
  <si>
    <t>EC Position #6</t>
  </si>
  <si>
    <t>EC Society #6</t>
  </si>
  <si>
    <t>EC Institution #6</t>
  </si>
  <si>
    <t>EC Year #7</t>
  </si>
  <si>
    <t>EC Position #7</t>
  </si>
  <si>
    <t>EC Society #7</t>
  </si>
  <si>
    <t>EC Institution #7</t>
  </si>
  <si>
    <t>EC Year #8</t>
  </si>
  <si>
    <t>EC Position #8</t>
  </si>
  <si>
    <t>EC Society #8</t>
  </si>
  <si>
    <t>EC Institution #8</t>
  </si>
  <si>
    <t>EC Year #9</t>
  </si>
  <si>
    <t>EC Position #9</t>
  </si>
  <si>
    <t>EC Society #9</t>
  </si>
  <si>
    <t>EC Institution #9</t>
  </si>
  <si>
    <t>EC Year #10</t>
  </si>
  <si>
    <t>EC Position #10</t>
  </si>
  <si>
    <t>EC Society #10</t>
  </si>
  <si>
    <t>EC Institution #10</t>
  </si>
  <si>
    <t>Sport Year #6</t>
  </si>
  <si>
    <t>Sport Level #6</t>
  </si>
  <si>
    <t>Sport Activity #6</t>
  </si>
  <si>
    <t>Sport Institution #6</t>
  </si>
  <si>
    <t>Sport Year #7</t>
  </si>
  <si>
    <t>Sport Level #7</t>
  </si>
  <si>
    <t>Sport Activity #7</t>
  </si>
  <si>
    <t>Sport Institution #7</t>
  </si>
  <si>
    <t>Sport Year #8</t>
  </si>
  <si>
    <t>Sport Level #8</t>
  </si>
  <si>
    <t>Sport Activity #8</t>
  </si>
  <si>
    <t>Sport Institution #8</t>
  </si>
  <si>
    <t>Sport Year #9</t>
  </si>
  <si>
    <t>Sport Level #9</t>
  </si>
  <si>
    <t>Sport Activity #9</t>
  </si>
  <si>
    <t>Sport Institution #9</t>
  </si>
  <si>
    <t>Sport Year #10</t>
  </si>
  <si>
    <t>Sport Level #10</t>
  </si>
  <si>
    <t>Sport Activity #10</t>
  </si>
  <si>
    <t>Sport Institution #10</t>
  </si>
  <si>
    <r>
      <t>Current Status</t>
    </r>
    <r>
      <rPr>
        <sz val="12"/>
        <color theme="1" tint="0.34998626667073579"/>
        <rFont val="Calibri"/>
        <family val="2"/>
        <scheme val="minor"/>
      </rPr>
      <t xml:space="preserve"> (if sibling is receiving Scholarship or other form of financial assistance)</t>
    </r>
  </si>
  <si>
    <r>
      <t xml:space="preserve">Purchase Price </t>
    </r>
    <r>
      <rPr>
        <b/>
        <sz val="14"/>
        <rFont val="Calibri"/>
        <family val="2"/>
        <scheme val="minor"/>
      </rPr>
      <t>(RM)</t>
    </r>
  </si>
  <si>
    <r>
      <t>Monthly Rental</t>
    </r>
    <r>
      <rPr>
        <b/>
        <sz val="14"/>
        <rFont val="Calibri"/>
        <family val="2"/>
        <scheme val="minor"/>
      </rPr>
      <t xml:space="preserve"> (RM)</t>
    </r>
  </si>
  <si>
    <r>
      <t xml:space="preserve">Mortgage (monthly installment) in </t>
    </r>
    <r>
      <rPr>
        <b/>
        <sz val="14"/>
        <rFont val="Calibri"/>
        <family val="2"/>
        <scheme val="minor"/>
      </rPr>
      <t>RM</t>
    </r>
  </si>
  <si>
    <r>
      <t xml:space="preserve">1. Each applicant is allowed to submit </t>
    </r>
    <r>
      <rPr>
        <b/>
        <sz val="11"/>
        <color theme="2" tint="-0.89999084444715716"/>
        <rFont val="Calibri"/>
        <family val="2"/>
        <scheme val="minor"/>
      </rPr>
      <t>ONE</t>
    </r>
    <r>
      <rPr>
        <sz val="11"/>
        <color theme="2" tint="-0.89999084444715716"/>
        <rFont val="Calibri"/>
        <family val="2"/>
        <scheme val="minor"/>
      </rPr>
      <t xml:space="preserve"> application only.
2. Please fill up tab A, B, C, D, E, F, G &amp; H.
3. All fields in the form with asterik (</t>
    </r>
    <r>
      <rPr>
        <b/>
        <sz val="11"/>
        <color rgb="FFFF0000"/>
        <rFont val="Calibri"/>
        <family val="2"/>
        <scheme val="minor"/>
      </rPr>
      <t xml:space="preserve"> *</t>
    </r>
    <r>
      <rPr>
        <sz val="11"/>
        <color theme="2" tint="-0.89999084444715716"/>
        <rFont val="Calibri"/>
        <family val="2"/>
        <scheme val="minor"/>
      </rPr>
      <t xml:space="preserve"> ) must be filled up properly and clearly and must not be left blank. </t>
    </r>
    <r>
      <rPr>
        <sz val="11"/>
        <rFont val="Calibri"/>
        <family val="2"/>
        <scheme val="minor"/>
      </rPr>
      <t xml:space="preserve">Please fill in NA if it not applicable. </t>
    </r>
    <r>
      <rPr>
        <sz val="11"/>
        <color theme="2" tint="-0.89999084444715716"/>
        <rFont val="Calibri"/>
        <family val="2"/>
        <scheme val="minor"/>
      </rPr>
      <t xml:space="preserve">
4. The form must be save in Excel Workbook (</t>
    </r>
    <r>
      <rPr>
        <b/>
        <sz val="11"/>
        <color theme="2" tint="-0.89999084444715716"/>
        <rFont val="Calibri"/>
        <family val="2"/>
        <scheme val="minor"/>
      </rPr>
      <t>.xlsx</t>
    </r>
    <r>
      <rPr>
        <sz val="11"/>
        <color theme="2" tint="-0.89999084444715716"/>
        <rFont val="Calibri"/>
        <family val="2"/>
        <scheme val="minor"/>
      </rPr>
      <t>) format. Other formats are not accepted.
5. Ensure your application is for courses at the public and/or private universities approved by PIDM only, for which you have gained accepta</t>
    </r>
    <r>
      <rPr>
        <sz val="11"/>
        <rFont val="Calibri"/>
        <family val="2"/>
        <scheme val="minor"/>
      </rPr>
      <t>nce to or applied for in the UPU form.</t>
    </r>
    <r>
      <rPr>
        <sz val="11"/>
        <color theme="2" tint="-0.89999084444715716"/>
        <rFont val="Calibri"/>
        <family val="2"/>
        <scheme val="minor"/>
      </rPr>
      <t xml:space="preserve">
6. Please email the duly completed form latest by </t>
    </r>
    <r>
      <rPr>
        <b/>
        <sz val="11"/>
        <color theme="2" tint="-0.89999084444715716"/>
        <rFont val="Calibri"/>
        <family val="2"/>
        <scheme val="minor"/>
      </rPr>
      <t>18 April 2025</t>
    </r>
    <r>
      <rPr>
        <sz val="11"/>
        <color theme="2" tint="-0.89999084444715716"/>
        <rFont val="Calibri"/>
        <family val="2"/>
        <scheme val="minor"/>
      </rPr>
      <t xml:space="preserve"> to</t>
    </r>
    <r>
      <rPr>
        <b/>
        <sz val="11"/>
        <color theme="2" tint="-0.89999084444715716"/>
        <rFont val="Calibri"/>
        <family val="2"/>
        <scheme val="minor"/>
      </rPr>
      <t xml:space="preserve"> uspapply@pidm.gov.my</t>
    </r>
    <r>
      <rPr>
        <u/>
        <sz val="11"/>
        <color theme="2" tint="-0.89999084444715716"/>
        <rFont val="Calibri"/>
        <family val="2"/>
        <scheme val="minor"/>
      </rPr>
      <t xml:space="preserve">
</t>
    </r>
    <r>
      <rPr>
        <sz val="11"/>
        <color theme="2" tint="-0.89999084444715716"/>
        <rFont val="Calibri"/>
        <family val="2"/>
        <scheme val="minor"/>
      </rPr>
      <t xml:space="preserve">7. Once your application form has been received, you will receive an email containing a link to upload supporting documents. Document must be submitted in </t>
    </r>
    <r>
      <rPr>
        <b/>
        <sz val="11"/>
        <color theme="2" tint="-0.89999084444715716"/>
        <rFont val="Calibri"/>
        <family val="2"/>
        <scheme val="minor"/>
      </rPr>
      <t>PDF, JPG/JPEG or PNG</t>
    </r>
    <r>
      <rPr>
        <sz val="11"/>
        <color theme="2" tint="-0.89999084444715716"/>
        <rFont val="Calibri"/>
        <family val="2"/>
        <scheme val="minor"/>
      </rPr>
      <t>. Other formats are not accepted.</t>
    </r>
    <r>
      <rPr>
        <b/>
        <sz val="11"/>
        <color theme="2" tint="-0.89999084444715716"/>
        <rFont val="Calibri"/>
        <family val="2"/>
        <scheme val="minor"/>
      </rPr>
      <t xml:space="preserve">
</t>
    </r>
    <r>
      <rPr>
        <sz val="11"/>
        <color theme="2" tint="-0.89999084444715716"/>
        <rFont val="Calibri"/>
        <family val="2"/>
        <scheme val="minor"/>
      </rPr>
      <t xml:space="preserve">
8. Both application form and supporting documents must be submitted latest by</t>
    </r>
    <r>
      <rPr>
        <b/>
        <sz val="11"/>
        <color theme="2" tint="-0.89999084444715716"/>
        <rFont val="Calibri"/>
        <family val="2"/>
        <scheme val="minor"/>
      </rPr>
      <t xml:space="preserve"> 18 April 2025.</t>
    </r>
    <r>
      <rPr>
        <sz val="11"/>
        <color theme="2" tint="-0.89999084444715716"/>
        <rFont val="Calibri"/>
        <family val="2"/>
        <scheme val="minor"/>
      </rPr>
      <t xml:space="preserve">
9. All required supporting documents </t>
    </r>
    <r>
      <rPr>
        <b/>
        <sz val="11"/>
        <color theme="2" tint="-0.89999084444715716"/>
        <rFont val="Calibri"/>
        <family val="2"/>
        <scheme val="minor"/>
      </rPr>
      <t>MUST</t>
    </r>
    <r>
      <rPr>
        <sz val="11"/>
        <color theme="2" tint="-0.89999084444715716"/>
        <rFont val="Calibri"/>
        <family val="2"/>
        <scheme val="minor"/>
      </rPr>
      <t xml:space="preserve"> be certified ‘true copies’ as per the original documents by any of the following authorities:
   a. Grade A Government Officer
   b. School Principal/Headmaster
   c. Commissioner of Oath
   d. Ketua Kampung
   e. Ahli Jawatankuasa Kemajuan dan Keselamatan Kampung
   f. The employer or authorised representative of the employer.
</t>
    </r>
  </si>
  <si>
    <r>
      <t xml:space="preserve">1. To submit your application, please email this form to </t>
    </r>
    <r>
      <rPr>
        <b/>
        <sz val="11"/>
        <rFont val="Calibri"/>
        <family val="2"/>
        <scheme val="minor"/>
      </rPr>
      <t>uspapply@pidm.gov.my</t>
    </r>
    <r>
      <rPr>
        <sz val="11"/>
        <color rgb="FFFF0000"/>
        <rFont val="Calibri"/>
        <family val="2"/>
        <scheme val="minor"/>
      </rPr>
      <t xml:space="preserve"> </t>
    </r>
    <r>
      <rPr>
        <sz val="11"/>
        <rFont val="Calibri"/>
        <family val="2"/>
        <scheme val="minor"/>
      </rPr>
      <t>no later than</t>
    </r>
    <r>
      <rPr>
        <b/>
        <sz val="11"/>
        <rFont val="Calibri"/>
        <family val="2"/>
        <scheme val="minor"/>
      </rPr>
      <t xml:space="preserve"> 18 April 2025</t>
    </r>
    <r>
      <rPr>
        <sz val="11"/>
        <rFont val="Calibri"/>
        <family val="2"/>
        <scheme val="minor"/>
      </rPr>
      <t>.</t>
    </r>
    <r>
      <rPr>
        <sz val="11"/>
        <color theme="2" tint="-0.89999084444715716"/>
        <rFont val="Calibri"/>
        <family val="2"/>
        <scheme val="minor"/>
      </rPr>
      <t xml:space="preserve">
2. Once your application form has been received, you will receive an email containing a link to upload supporting documents. All supporting documents must be uploaded latest by </t>
    </r>
    <r>
      <rPr>
        <b/>
        <sz val="11"/>
        <color theme="2" tint="-0.89999084444715716"/>
        <rFont val="Calibri"/>
        <family val="2"/>
        <scheme val="minor"/>
      </rPr>
      <t>18 April 2025</t>
    </r>
    <r>
      <rPr>
        <sz val="11"/>
        <color theme="2" tint="-0.89999084444715716"/>
        <rFont val="Calibri"/>
        <family val="2"/>
        <scheme val="minor"/>
      </rPr>
      <t>.
3. Your application will only be processed if we receive complete form and supporting documents from you.
4. Only shortlisted applicants will be notified.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</si>
</sst>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quot;$&quot;* #,##0.00_-;\-&quot;$&quot;* #,##0.00_-;_-&quot;$&quot;* &quot;-&quot;??_-;_-@_-"/>
    <numFmt numFmtId="165" formatCode="&quot;$&quot;#,##0.00"/>
    <numFmt numFmtId="166" formatCode="[$-409]mmmm\ d\,\ yyyy;@"/>
  </numFmts>
  <fonts count="64" x14ac:knownFonts="1">
    <font>
      <sz val="12"/>
      <name val="Calibri"/>
      <family val="2"/>
      <scheme val="minor"/>
    </font>
    <font>
      <sz val="8"/>
      <color theme="7" tint="-0.24994659260841701"/>
      <name val="Calibri"/>
      <family val="2"/>
      <scheme val="minor"/>
    </font>
    <font>
      <b/>
      <sz val="8"/>
      <color theme="7" tint="-0.24994659260841701"/>
      <name val="Calibri Light"/>
      <family val="1"/>
      <scheme val="major"/>
    </font>
    <font>
      <b/>
      <sz val="14"/>
      <color theme="0"/>
      <name val="Calibri"/>
      <family val="2"/>
      <scheme val="minor"/>
    </font>
    <font>
      <b/>
      <sz val="28"/>
      <color theme="0"/>
      <name val="Calibri Light"/>
      <family val="1"/>
      <scheme val="major"/>
    </font>
    <font>
      <b/>
      <sz val="14"/>
      <color theme="3"/>
      <name val="Calibri"/>
      <family val="2"/>
      <scheme val="minor"/>
    </font>
    <font>
      <sz val="12"/>
      <name val="Calibri"/>
      <family val="2"/>
      <scheme val="minor"/>
    </font>
    <font>
      <b/>
      <sz val="14"/>
      <color theme="7"/>
      <name val="Calibri"/>
      <family val="2"/>
      <scheme val="minor"/>
    </font>
    <font>
      <b/>
      <sz val="14"/>
      <color theme="3"/>
      <name val="Calibri"/>
      <family val="2"/>
    </font>
    <font>
      <b/>
      <sz val="12"/>
      <color theme="3"/>
      <name val="Calibri"/>
      <family val="2"/>
      <scheme val="minor"/>
    </font>
    <font>
      <b/>
      <sz val="12"/>
      <color theme="7"/>
      <name val="Calibri"/>
      <family val="2"/>
      <scheme val="minor"/>
    </font>
    <font>
      <b/>
      <sz val="48"/>
      <color theme="0"/>
      <name val="Calibri Light"/>
      <family val="1"/>
      <scheme val="major"/>
    </font>
    <font>
      <sz val="11"/>
      <color theme="1" tint="0.24994659260841701"/>
      <name val="Calibri"/>
      <family val="2"/>
      <scheme val="minor"/>
    </font>
    <font>
      <b/>
      <sz val="11"/>
      <color theme="1" tint="0.24994659260841701"/>
      <name val="Calibri"/>
      <family val="2"/>
      <scheme val="minor"/>
    </font>
    <font>
      <u/>
      <sz val="12"/>
      <color theme="10"/>
      <name val="Calibri"/>
      <family val="2"/>
      <scheme val="minor"/>
    </font>
    <font>
      <sz val="20"/>
      <color theme="1" tint="0.24994659260841701"/>
      <name val="Calibri"/>
      <family val="2"/>
      <scheme val="minor"/>
    </font>
    <font>
      <sz val="12"/>
      <color theme="1"/>
      <name val="Calibri"/>
      <family val="2"/>
      <scheme val="minor"/>
    </font>
    <font>
      <sz val="11"/>
      <color theme="2" tint="-0.749992370372631"/>
      <name val="Calibri"/>
      <family val="2"/>
      <scheme val="minor"/>
    </font>
    <font>
      <b/>
      <sz val="14"/>
      <color theme="1" tint="0.34998626667073579"/>
      <name val="Calibri"/>
      <family val="2"/>
      <scheme val="minor"/>
    </font>
    <font>
      <sz val="14"/>
      <color theme="1" tint="0.34998626667073579"/>
      <name val="Calibri"/>
      <family val="2"/>
      <scheme val="minor"/>
    </font>
    <font>
      <b/>
      <sz val="20"/>
      <color theme="4"/>
      <name val="Calibri"/>
      <family val="2"/>
      <scheme val="minor"/>
    </font>
    <font>
      <b/>
      <sz val="14"/>
      <color rgb="FF595959"/>
      <name val="Calibri"/>
      <family val="2"/>
      <scheme val="minor"/>
    </font>
    <font>
      <sz val="29"/>
      <color theme="4" tint="-0.24994659260841701"/>
      <name val="Calibri Light"/>
      <family val="2"/>
      <scheme val="major"/>
    </font>
    <font>
      <sz val="10"/>
      <color theme="1" tint="0.24994659260841701"/>
      <name val="Calibri"/>
      <family val="2"/>
      <scheme val="minor"/>
    </font>
    <font>
      <sz val="10"/>
      <color rgb="FF4B5933"/>
      <name val="Calibri"/>
      <family val="1"/>
      <scheme val="minor"/>
    </font>
    <font>
      <b/>
      <sz val="28"/>
      <color theme="4"/>
      <name val="Calibri"/>
      <family val="2"/>
      <scheme val="minor"/>
    </font>
    <font>
      <b/>
      <sz val="28"/>
      <color theme="0"/>
      <name val="Calibri"/>
      <family val="2"/>
      <scheme val="minor"/>
    </font>
    <font>
      <b/>
      <sz val="12"/>
      <name val="Calibri"/>
      <family val="2"/>
      <scheme val="minor"/>
    </font>
    <font>
      <b/>
      <sz val="26"/>
      <color theme="0"/>
      <name val="Calibri"/>
      <family val="2"/>
      <scheme val="minor"/>
    </font>
    <font>
      <b/>
      <sz val="26"/>
      <color theme="4"/>
      <name val="Calibri"/>
      <family val="2"/>
      <scheme val="minor"/>
    </font>
    <font>
      <b/>
      <sz val="14"/>
      <color theme="1" tint="0.24994659260841701"/>
      <name val="Calibri"/>
      <family val="2"/>
      <scheme val="minor"/>
    </font>
    <font>
      <b/>
      <sz val="26"/>
      <color rgb="FF182C74"/>
      <name val="Calibri"/>
      <family val="2"/>
      <scheme val="minor"/>
    </font>
    <font>
      <b/>
      <sz val="28"/>
      <color rgb="FF182C74"/>
      <name val="Calibri"/>
      <family val="2"/>
      <scheme val="minor"/>
    </font>
    <font>
      <sz val="14"/>
      <name val="Calibri"/>
      <family val="2"/>
      <scheme val="minor"/>
    </font>
    <font>
      <sz val="14"/>
      <color rgb="FFFF0000"/>
      <name val="Calibri"/>
      <family val="2"/>
      <scheme val="minor"/>
    </font>
    <font>
      <sz val="14"/>
      <color theme="1"/>
      <name val="Calibri"/>
      <family val="2"/>
      <scheme val="minor"/>
    </font>
    <font>
      <sz val="11"/>
      <color rgb="FF4B5933"/>
      <name val="Calibri"/>
      <family val="2"/>
      <scheme val="minor"/>
    </font>
    <font>
      <b/>
      <sz val="11"/>
      <color rgb="FF4B5933"/>
      <name val="Calibri"/>
      <family val="2"/>
      <scheme val="minor"/>
    </font>
    <font>
      <b/>
      <sz val="24"/>
      <color theme="0"/>
      <name val="Calibri Light"/>
      <family val="2"/>
      <scheme val="major"/>
    </font>
    <font>
      <sz val="12"/>
      <color rgb="FFC00000"/>
      <name val="Calibri"/>
      <family val="2"/>
      <scheme val="minor"/>
    </font>
    <font>
      <b/>
      <i/>
      <sz val="16"/>
      <color theme="3"/>
      <name val="Calibri"/>
      <family val="2"/>
      <scheme val="minor"/>
    </font>
    <font>
      <sz val="11"/>
      <name val="Calibri"/>
      <family val="2"/>
      <scheme val="minor"/>
    </font>
    <font>
      <b/>
      <sz val="14"/>
      <name val="Calibri"/>
      <family val="2"/>
      <scheme val="minor"/>
    </font>
    <font>
      <b/>
      <sz val="11"/>
      <name val="Calibri"/>
      <family val="2"/>
      <scheme val="minor"/>
    </font>
    <font>
      <sz val="14"/>
      <color theme="1" tint="0.24994659260841701"/>
      <name val="Calibri"/>
      <family val="2"/>
      <scheme val="minor"/>
    </font>
    <font>
      <sz val="12"/>
      <color theme="1" tint="0.34998626667073579"/>
      <name val="Calibri"/>
      <family val="2"/>
      <scheme val="minor"/>
    </font>
    <font>
      <b/>
      <sz val="12"/>
      <color theme="1" tint="0.34998626667073579"/>
      <name val="Calibri"/>
      <family val="2"/>
      <scheme val="minor"/>
    </font>
    <font>
      <sz val="11"/>
      <color theme="2" tint="-0.89999084444715716"/>
      <name val="Calibri"/>
      <family val="2"/>
      <scheme val="minor"/>
    </font>
    <font>
      <b/>
      <sz val="11"/>
      <color theme="2" tint="-0.89999084444715716"/>
      <name val="Calibri"/>
      <family val="2"/>
      <scheme val="minor"/>
    </font>
    <font>
      <u/>
      <sz val="11"/>
      <color theme="2" tint="-0.89999084444715716"/>
      <name val="Calibri"/>
      <family val="2"/>
      <scheme val="minor"/>
    </font>
    <font>
      <sz val="14"/>
      <color rgb="FFC00000"/>
      <name val="Calibri"/>
      <family val="2"/>
      <scheme val="minor"/>
    </font>
    <font>
      <sz val="11"/>
      <color rgb="FFC00000"/>
      <name val="Calibri"/>
      <family val="2"/>
      <scheme val="minor"/>
    </font>
    <font>
      <sz val="14"/>
      <color theme="2" tint="-0.89999084444715716"/>
      <name val="Calibri"/>
      <family val="2"/>
      <scheme val="minor"/>
    </font>
    <font>
      <b/>
      <sz val="14"/>
      <color rgb="FFC00000"/>
      <name val="Calibri"/>
      <family val="2"/>
      <scheme val="minor"/>
    </font>
    <font>
      <sz val="8"/>
      <name val="Calibri"/>
      <family val="2"/>
      <scheme val="minor"/>
    </font>
    <font>
      <b/>
      <sz val="14"/>
      <color rgb="FFFF0000"/>
      <name val="Calibri"/>
      <family val="2"/>
      <scheme val="minor"/>
    </font>
    <font>
      <sz val="11"/>
      <color rgb="FFFF0000"/>
      <name val="Calibri"/>
      <family val="2"/>
      <scheme val="minor"/>
    </font>
    <font>
      <sz val="12"/>
      <color rgb="FF4B5933"/>
      <name val="Calibri"/>
      <family val="2"/>
      <scheme val="minor"/>
    </font>
    <font>
      <b/>
      <sz val="12"/>
      <color rgb="FF4B5933"/>
      <name val="Calibri"/>
      <family val="2"/>
      <scheme val="minor"/>
    </font>
    <font>
      <b/>
      <u/>
      <sz val="12"/>
      <color rgb="FF4B5933"/>
      <name val="Calibri"/>
      <family val="2"/>
      <scheme val="minor"/>
    </font>
    <font>
      <sz val="12"/>
      <color rgb="FFFF0000"/>
      <name val="Calibri"/>
      <family val="2"/>
      <scheme val="minor"/>
    </font>
    <font>
      <sz val="16"/>
      <color theme="1" tint="0.24994659260841701"/>
      <name val="Calibri"/>
      <family val="2"/>
      <scheme val="minor"/>
    </font>
    <font>
      <u/>
      <sz val="14"/>
      <color theme="10"/>
      <name val="Calibri"/>
      <family val="2"/>
      <scheme val="minor"/>
    </font>
    <font>
      <b/>
      <sz val="11"/>
      <color rgb="FFFF0000"/>
      <name val="Calibri"/>
      <family val="2"/>
      <scheme val="minor"/>
    </font>
  </fonts>
  <fills count="10">
    <fill>
      <patternFill patternType="none"/>
    </fill>
    <fill>
      <patternFill patternType="gray125"/>
    </fill>
    <fill>
      <patternFill patternType="solid">
        <fgColor theme="7" tint="0.79998168889431442"/>
        <bgColor indexed="65"/>
      </patternFill>
    </fill>
    <fill>
      <patternFill patternType="solid">
        <fgColor theme="3"/>
        <bgColor indexed="64"/>
      </patternFill>
    </fill>
    <fill>
      <patternFill patternType="solid">
        <fgColor theme="7"/>
        <bgColor indexed="64"/>
      </patternFill>
    </fill>
    <fill>
      <patternFill patternType="solid">
        <fgColor theme="0"/>
        <bgColor indexed="64"/>
      </patternFill>
    </fill>
    <fill>
      <patternFill patternType="solid">
        <fgColor theme="5" tint="0.79998168889431442"/>
        <bgColor indexed="64"/>
      </patternFill>
    </fill>
    <fill>
      <patternFill patternType="solid">
        <fgColor theme="2"/>
        <bgColor indexed="64"/>
      </patternFill>
    </fill>
    <fill>
      <patternFill patternType="solid">
        <fgColor rgb="FF182C74"/>
        <bgColor indexed="64"/>
      </patternFill>
    </fill>
    <fill>
      <patternFill patternType="solid">
        <fgColor theme="0" tint="-4.9989318521683403E-2"/>
        <bgColor indexed="64"/>
      </patternFill>
    </fill>
  </fills>
  <borders count="134">
    <border>
      <left/>
      <right/>
      <top/>
      <bottom/>
      <diagonal/>
    </border>
    <border>
      <left/>
      <right/>
      <top style="thin">
        <color theme="7"/>
      </top>
      <bottom style="thin">
        <color theme="7"/>
      </bottom>
      <diagonal/>
    </border>
    <border>
      <left/>
      <right/>
      <top style="thin">
        <color theme="2" tint="-9.9978637043366805E-2"/>
      </top>
      <bottom/>
      <diagonal/>
    </border>
    <border>
      <left/>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top/>
      <bottom style="thin">
        <color theme="4"/>
      </bottom>
      <diagonal/>
    </border>
    <border>
      <left style="thin">
        <color theme="2" tint="-9.9978637043366805E-2"/>
      </left>
      <right/>
      <top style="thin">
        <color theme="4"/>
      </top>
      <bottom style="thin">
        <color theme="2" tint="-9.9978637043366805E-2"/>
      </bottom>
      <diagonal/>
    </border>
    <border>
      <left/>
      <right/>
      <top style="hair">
        <color theme="1" tint="0.34998626667073579"/>
      </top>
      <bottom/>
      <diagonal/>
    </border>
    <border>
      <left/>
      <right/>
      <top style="thin">
        <color indexed="64"/>
      </top>
      <bottom/>
      <diagonal/>
    </border>
    <border>
      <left style="thin">
        <color theme="2" tint="-9.9978637043366805E-2"/>
      </left>
      <right/>
      <top/>
      <bottom style="thin">
        <color theme="2" tint="-9.9978637043366805E-2"/>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4"/>
      </top>
      <bottom/>
      <diagonal/>
    </border>
    <border>
      <left style="thin">
        <color theme="2" tint="-9.9948118533890809E-2"/>
      </left>
      <right style="thin">
        <color theme="2" tint="-9.9948118533890809E-2"/>
      </right>
      <top style="thin">
        <color theme="2" tint="-9.9917600024414813E-2"/>
      </top>
      <bottom style="thin">
        <color theme="2" tint="-9.9917600024414813E-2"/>
      </bottom>
      <diagonal/>
    </border>
    <border>
      <left style="thin">
        <color theme="2" tint="-9.9948118533890809E-2"/>
      </left>
      <right style="thin">
        <color theme="2" tint="-9.9948118533890809E-2"/>
      </right>
      <top style="thin">
        <color theme="2" tint="-9.9948118533890809E-2"/>
      </top>
      <bottom style="thin">
        <color theme="2" tint="-9.9978637043366805E-2"/>
      </bottom>
      <diagonal/>
    </border>
    <border>
      <left style="thin">
        <color theme="2" tint="-9.9978637043366805E-2"/>
      </left>
      <right/>
      <top style="thin">
        <color indexed="64"/>
      </top>
      <bottom style="thin">
        <color theme="2" tint="-9.9978637043366805E-2"/>
      </bottom>
      <diagonal/>
    </border>
    <border>
      <left style="thin">
        <color theme="2" tint="-9.9948118533890809E-2"/>
      </left>
      <right/>
      <top style="thin">
        <color theme="4"/>
      </top>
      <bottom style="thin">
        <color theme="2" tint="-9.9948118533890809E-2"/>
      </bottom>
      <diagonal/>
    </border>
    <border>
      <left/>
      <right style="thin">
        <color theme="2" tint="-9.9948118533890809E-2"/>
      </right>
      <top style="thin">
        <color theme="4"/>
      </top>
      <bottom style="thin">
        <color theme="2" tint="-9.9948118533890809E-2"/>
      </bottom>
      <diagonal/>
    </border>
    <border>
      <left style="thin">
        <color theme="2" tint="-9.9948118533890809E-2"/>
      </left>
      <right style="thin">
        <color theme="2" tint="-9.9948118533890809E-2"/>
      </right>
      <top style="thin">
        <color theme="2" tint="-9.9978637043366805E-2"/>
      </top>
      <bottom style="thin">
        <color theme="2" tint="-9.9978637043366805E-2"/>
      </bottom>
      <diagonal/>
    </border>
    <border>
      <left style="thin">
        <color theme="2" tint="-9.9948118533890809E-2"/>
      </left>
      <right style="thin">
        <color theme="2" tint="-9.9948118533890809E-2"/>
      </right>
      <top style="thin">
        <color theme="2" tint="-9.9978637043366805E-2"/>
      </top>
      <bottom/>
      <diagonal/>
    </border>
    <border>
      <left style="thin">
        <color theme="2" tint="-9.9948118533890809E-2"/>
      </left>
      <right style="thin">
        <color theme="2" tint="-9.9948118533890809E-2"/>
      </right>
      <top/>
      <bottom style="thin">
        <color theme="2" tint="-9.9978637043366805E-2"/>
      </bottom>
      <diagonal/>
    </border>
    <border>
      <left style="thin">
        <color theme="2" tint="-9.9948118533890809E-2"/>
      </left>
      <right style="thin">
        <color theme="2" tint="-9.9948118533890809E-2"/>
      </right>
      <top style="thin">
        <color theme="2" tint="-9.9978637043366805E-2"/>
      </top>
      <bottom style="thin">
        <color theme="2" tint="-9.9948118533890809E-2"/>
      </bottom>
      <diagonal/>
    </border>
    <border>
      <left style="thin">
        <color theme="2" tint="-9.9948118533890809E-2"/>
      </left>
      <right/>
      <top style="thin">
        <color theme="2" tint="-9.9948118533890809E-2"/>
      </top>
      <bottom style="thin">
        <color theme="2" tint="-9.9978637043366805E-2"/>
      </bottom>
      <diagonal/>
    </border>
    <border>
      <left style="thin">
        <color theme="2" tint="-9.9948118533890809E-2"/>
      </left>
      <right style="thin">
        <color theme="2" tint="-9.9948118533890809E-2"/>
      </right>
      <top style="thin">
        <color theme="4"/>
      </top>
      <bottom style="thin">
        <color theme="2" tint="-9.9948118533890809E-2"/>
      </bottom>
      <diagonal/>
    </border>
    <border>
      <left style="thin">
        <color theme="2" tint="-9.9948118533890809E-2"/>
      </left>
      <right/>
      <top style="thin">
        <color theme="2" tint="-9.9948118533890809E-2"/>
      </top>
      <bottom style="thin">
        <color rgb="FF008272"/>
      </bottom>
      <diagonal/>
    </border>
    <border>
      <left/>
      <right style="thin">
        <color theme="2" tint="-9.9948118533890809E-2"/>
      </right>
      <top style="thin">
        <color theme="2" tint="-9.9948118533890809E-2"/>
      </top>
      <bottom style="thin">
        <color rgb="FF008272"/>
      </bottom>
      <diagonal/>
    </border>
    <border>
      <left style="thin">
        <color theme="2" tint="-9.9948118533890809E-2"/>
      </left>
      <right style="thin">
        <color theme="2" tint="-9.9948118533890809E-2"/>
      </right>
      <top style="thin">
        <color theme="2" tint="-9.9917600024414813E-2"/>
      </top>
      <bottom style="thin">
        <color rgb="FF008272"/>
      </bottom>
      <diagonal/>
    </border>
    <border>
      <left style="thin">
        <color theme="2" tint="-9.9948118533890809E-2"/>
      </left>
      <right style="thin">
        <color theme="2" tint="-9.9948118533890809E-2"/>
      </right>
      <top style="thin">
        <color theme="2" tint="-9.9948118533890809E-2"/>
      </top>
      <bottom style="thin">
        <color rgb="FF4472C4"/>
      </bottom>
      <diagonal/>
    </border>
    <border>
      <left style="thin">
        <color theme="2" tint="-9.9948118533890809E-2"/>
      </left>
      <right style="thin">
        <color theme="2" tint="-9.9948118533890809E-2"/>
      </right>
      <top style="thin">
        <color rgb="FF4472C4"/>
      </top>
      <bottom style="thin">
        <color theme="2" tint="-9.9948118533890809E-2"/>
      </bottom>
      <diagonal/>
    </border>
    <border>
      <left/>
      <right style="thin">
        <color theme="2" tint="-9.9948118533890809E-2"/>
      </right>
      <top style="thin">
        <color indexed="64"/>
      </top>
      <bottom style="thin">
        <color theme="2" tint="-9.9978637043366805E-2"/>
      </bottom>
      <diagonal/>
    </border>
    <border>
      <left style="thin">
        <color theme="2" tint="-9.9948118533890809E-2"/>
      </left>
      <right/>
      <top style="thin">
        <color theme="2" tint="-9.9917600024414813E-2"/>
      </top>
      <bottom style="thin">
        <color theme="2" tint="-9.9948118533890809E-2"/>
      </bottom>
      <diagonal/>
    </border>
    <border>
      <left/>
      <right style="thin">
        <color theme="2" tint="-9.9948118533890809E-2"/>
      </right>
      <top style="thin">
        <color theme="2" tint="-9.9917600024414813E-2"/>
      </top>
      <bottom style="thin">
        <color theme="2" tint="-9.9948118533890809E-2"/>
      </bottom>
      <diagonal/>
    </border>
    <border>
      <left style="thin">
        <color theme="2" tint="-9.9948118533890809E-2"/>
      </left>
      <right/>
      <top style="thin">
        <color theme="2" tint="-9.9978637043366805E-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theme="2" tint="-9.9978637043366805E-2"/>
      </bottom>
      <diagonal/>
    </border>
    <border>
      <left style="thin">
        <color theme="2" tint="-9.9978637043366805E-2"/>
      </left>
      <right style="medium">
        <color indexed="64"/>
      </right>
      <top style="thin">
        <color indexed="64"/>
      </top>
      <bottom style="thin">
        <color theme="2" tint="-9.9978637043366805E-2"/>
      </bottom>
      <diagonal/>
    </border>
    <border>
      <left style="medium">
        <color indexed="64"/>
      </left>
      <right/>
      <top style="thin">
        <color theme="2" tint="-9.9978637043366805E-2"/>
      </top>
      <bottom style="thin">
        <color theme="2" tint="-9.9978637043366805E-2"/>
      </bottom>
      <diagonal/>
    </border>
    <border>
      <left/>
      <right style="medium">
        <color indexed="64"/>
      </right>
      <top style="thin">
        <color theme="2" tint="-9.9978637043366805E-2"/>
      </top>
      <bottom style="thin">
        <color theme="2" tint="-9.9978637043366805E-2"/>
      </bottom>
      <diagonal/>
    </border>
    <border>
      <left style="thin">
        <color theme="2" tint="-9.9978637043366805E-2"/>
      </left>
      <right style="medium">
        <color indexed="64"/>
      </right>
      <top style="thin">
        <color theme="2" tint="-9.9978637043366805E-2"/>
      </top>
      <bottom style="thin">
        <color theme="2" tint="-9.9978637043366805E-2"/>
      </bottom>
      <diagonal/>
    </border>
    <border>
      <left style="medium">
        <color indexed="64"/>
      </left>
      <right/>
      <top style="thin">
        <color theme="2" tint="-9.9978637043366805E-2"/>
      </top>
      <bottom style="medium">
        <color indexed="64"/>
      </bottom>
      <diagonal/>
    </border>
    <border>
      <left style="thin">
        <color theme="2" tint="-9.9978637043366805E-2"/>
      </left>
      <right/>
      <top style="thin">
        <color theme="2" tint="-9.9978637043366805E-2"/>
      </top>
      <bottom style="medium">
        <color indexed="64"/>
      </bottom>
      <diagonal/>
    </border>
    <border>
      <left style="thin">
        <color theme="2" tint="-9.9978637043366805E-2"/>
      </left>
      <right style="medium">
        <color indexed="64"/>
      </right>
      <top style="thin">
        <color theme="2" tint="-9.9978637043366805E-2"/>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theme="2" tint="-9.9978637043366805E-2"/>
      </bottom>
      <diagonal/>
    </border>
    <border>
      <left/>
      <right style="medium">
        <color indexed="64"/>
      </right>
      <top/>
      <bottom/>
      <diagonal/>
    </border>
    <border>
      <left style="medium">
        <color indexed="64"/>
      </left>
      <right/>
      <top/>
      <bottom/>
      <diagonal/>
    </border>
    <border>
      <left style="medium">
        <color indexed="64"/>
      </left>
      <right/>
      <top/>
      <bottom style="thin">
        <color theme="4"/>
      </bottom>
      <diagonal/>
    </border>
    <border>
      <left/>
      <right style="medium">
        <color indexed="64"/>
      </right>
      <top/>
      <bottom style="thin">
        <color theme="4"/>
      </bottom>
      <diagonal/>
    </border>
    <border>
      <left style="medium">
        <color indexed="64"/>
      </left>
      <right/>
      <top style="thin">
        <color theme="4"/>
      </top>
      <bottom style="thin">
        <color theme="2" tint="-9.9978637043366805E-2"/>
      </bottom>
      <diagonal/>
    </border>
    <border>
      <left/>
      <right style="medium">
        <color indexed="64"/>
      </right>
      <top style="thin">
        <color theme="4"/>
      </top>
      <bottom style="thin">
        <color theme="2" tint="-9.9978637043366805E-2"/>
      </bottom>
      <diagonal/>
    </border>
    <border>
      <left style="medium">
        <color indexed="64"/>
      </left>
      <right/>
      <top style="thin">
        <color theme="2" tint="-9.9978637043366805E-2"/>
      </top>
      <bottom/>
      <diagonal/>
    </border>
    <border>
      <left/>
      <right style="medium">
        <color indexed="64"/>
      </right>
      <top style="thin">
        <color theme="2" tint="-9.9978637043366805E-2"/>
      </top>
      <bottom/>
      <diagonal/>
    </border>
    <border>
      <left style="medium">
        <color indexed="64"/>
      </left>
      <right style="thin">
        <color theme="2" tint="-9.9948118533890809E-2"/>
      </right>
      <top style="thin">
        <color theme="2" tint="-9.9978637043366805E-2"/>
      </top>
      <bottom style="thin">
        <color theme="2" tint="-9.9978637043366805E-2"/>
      </bottom>
      <diagonal/>
    </border>
    <border>
      <left style="thin">
        <color theme="2" tint="-9.9948118533890809E-2"/>
      </left>
      <right style="medium">
        <color indexed="64"/>
      </right>
      <top style="thin">
        <color theme="2" tint="-9.9978637043366805E-2"/>
      </top>
      <bottom style="thin">
        <color theme="2" tint="-9.9978637043366805E-2"/>
      </bottom>
      <diagonal/>
    </border>
    <border>
      <left style="medium">
        <color indexed="64"/>
      </left>
      <right style="thin">
        <color theme="2" tint="-9.9948118533890809E-2"/>
      </right>
      <top style="thin">
        <color theme="2" tint="-9.9978637043366805E-2"/>
      </top>
      <bottom style="thin">
        <color theme="2" tint="-9.9948118533890809E-2"/>
      </bottom>
      <diagonal/>
    </border>
    <border>
      <left style="thin">
        <color theme="2" tint="-9.9948118533890809E-2"/>
      </left>
      <right style="medium">
        <color indexed="64"/>
      </right>
      <top style="thin">
        <color theme="2" tint="-9.9978637043366805E-2"/>
      </top>
      <bottom style="thin">
        <color theme="2" tint="-9.9948118533890809E-2"/>
      </bottom>
      <diagonal/>
    </border>
    <border>
      <left style="medium">
        <color indexed="64"/>
      </left>
      <right style="thin">
        <color theme="2" tint="-9.9948118533890809E-2"/>
      </right>
      <top/>
      <bottom style="medium">
        <color indexed="64"/>
      </bottom>
      <diagonal/>
    </border>
    <border>
      <left style="thin">
        <color theme="2" tint="-9.9948118533890809E-2"/>
      </left>
      <right style="thin">
        <color theme="2" tint="-9.9948118533890809E-2"/>
      </right>
      <top/>
      <bottom style="medium">
        <color indexed="64"/>
      </bottom>
      <diagonal/>
    </border>
    <border>
      <left style="thin">
        <color theme="2" tint="-9.9948118533890809E-2"/>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theme="2" tint="-9.9948118533890809E-2"/>
      </right>
      <top style="thin">
        <color theme="4"/>
      </top>
      <bottom/>
      <diagonal/>
    </border>
    <border>
      <left style="medium">
        <color indexed="64"/>
      </left>
      <right style="thin">
        <color theme="2" tint="-9.9948118533890809E-2"/>
      </right>
      <top style="thin">
        <color theme="2" tint="-9.9948118533890809E-2"/>
      </top>
      <bottom style="thin">
        <color theme="2" tint="-9.9948118533890809E-2"/>
      </bottom>
      <diagonal/>
    </border>
    <border>
      <left style="medium">
        <color indexed="64"/>
      </left>
      <right style="thin">
        <color theme="2" tint="-9.9948118533890809E-2"/>
      </right>
      <top style="thin">
        <color theme="2" tint="-9.9948118533890809E-2"/>
      </top>
      <bottom style="thin">
        <color rgb="FF008272"/>
      </bottom>
      <diagonal/>
    </border>
    <border>
      <left style="thin">
        <color theme="2" tint="-9.9948118533890809E-2"/>
      </left>
      <right style="medium">
        <color indexed="64"/>
      </right>
      <top style="thin">
        <color theme="2" tint="-9.9948118533890809E-2"/>
      </top>
      <bottom style="thin">
        <color theme="2" tint="-9.9948118533890809E-2"/>
      </bottom>
      <diagonal/>
    </border>
    <border>
      <left style="medium">
        <color indexed="64"/>
      </left>
      <right style="thin">
        <color theme="2" tint="-9.9948118533890809E-2"/>
      </right>
      <top style="thin">
        <color theme="2" tint="-9.9948118533890809E-2"/>
      </top>
      <bottom style="medium">
        <color indexed="64"/>
      </bottom>
      <diagonal/>
    </border>
    <border>
      <left style="thin">
        <color theme="2" tint="-9.9948118533890809E-2"/>
      </left>
      <right style="thin">
        <color theme="2" tint="-9.9948118533890809E-2"/>
      </right>
      <top style="thin">
        <color theme="2" tint="-9.9948118533890809E-2"/>
      </top>
      <bottom style="medium">
        <color indexed="64"/>
      </bottom>
      <diagonal/>
    </border>
    <border>
      <left style="thin">
        <color theme="2" tint="-9.9948118533890809E-2"/>
      </left>
      <right style="medium">
        <color indexed="64"/>
      </right>
      <top style="thin">
        <color theme="2" tint="-9.9948118533890809E-2"/>
      </top>
      <bottom style="medium">
        <color indexed="64"/>
      </bottom>
      <diagonal/>
    </border>
    <border>
      <left style="medium">
        <color indexed="64"/>
      </left>
      <right style="thin">
        <color theme="2" tint="-9.9948118533890809E-2"/>
      </right>
      <top style="thin">
        <color theme="4"/>
      </top>
      <bottom style="thin">
        <color theme="2" tint="-9.9948118533890809E-2"/>
      </bottom>
      <diagonal/>
    </border>
    <border>
      <left style="thin">
        <color theme="2" tint="-9.9948118533890809E-2"/>
      </left>
      <right style="medium">
        <color indexed="64"/>
      </right>
      <top style="thin">
        <color theme="4"/>
      </top>
      <bottom style="thin">
        <color theme="2" tint="-9.9948118533890809E-2"/>
      </bottom>
      <diagonal/>
    </border>
    <border>
      <left style="medium">
        <color indexed="64"/>
      </left>
      <right style="thin">
        <color theme="2" tint="-9.9948118533890809E-2"/>
      </right>
      <top style="thin">
        <color theme="2" tint="-9.9948118533890809E-2"/>
      </top>
      <bottom style="thin">
        <color rgb="FF4472C4"/>
      </bottom>
      <diagonal/>
    </border>
    <border>
      <left style="thin">
        <color theme="2" tint="-9.9948118533890809E-2"/>
      </left>
      <right style="medium">
        <color indexed="64"/>
      </right>
      <top style="thin">
        <color theme="2" tint="-9.9948118533890809E-2"/>
      </top>
      <bottom style="thin">
        <color rgb="FF4472C4"/>
      </bottom>
      <diagonal/>
    </border>
    <border>
      <left style="medium">
        <color indexed="64"/>
      </left>
      <right style="thin">
        <color theme="2" tint="-9.9948118533890809E-2"/>
      </right>
      <top style="thin">
        <color rgb="FF4472C4"/>
      </top>
      <bottom style="thin">
        <color theme="2" tint="-9.9948118533890809E-2"/>
      </bottom>
      <diagonal/>
    </border>
    <border>
      <left style="thin">
        <color theme="2" tint="-9.9948118533890809E-2"/>
      </left>
      <right style="medium">
        <color indexed="64"/>
      </right>
      <top style="thin">
        <color rgb="FF4472C4"/>
      </top>
      <bottom style="thin">
        <color theme="2" tint="-9.9948118533890809E-2"/>
      </bottom>
      <diagonal/>
    </border>
    <border>
      <left style="thin">
        <color theme="2" tint="-9.9948118533890809E-2"/>
      </left>
      <right style="thin">
        <color theme="2" tint="-9.9917600024414813E-2"/>
      </right>
      <top style="thin">
        <color theme="2" tint="-9.9948118533890809E-2"/>
      </top>
      <bottom style="thin">
        <color theme="2" tint="-9.9948118533890809E-2"/>
      </bottom>
      <diagonal/>
    </border>
    <border>
      <left style="medium">
        <color indexed="64"/>
      </left>
      <right style="thin">
        <color theme="2" tint="-9.9948118533890809E-2"/>
      </right>
      <top style="thin">
        <color theme="2" tint="-9.9948118533890809E-2"/>
      </top>
      <bottom style="thin">
        <color theme="2" tint="-9.9978637043366805E-2"/>
      </bottom>
      <diagonal/>
    </border>
    <border>
      <left style="thin">
        <color theme="2" tint="-9.9948118533890809E-2"/>
      </left>
      <right style="medium">
        <color indexed="64"/>
      </right>
      <top style="thin">
        <color theme="2" tint="-9.9948118533890809E-2"/>
      </top>
      <bottom style="thin">
        <color theme="2" tint="-9.9978637043366805E-2"/>
      </bottom>
      <diagonal/>
    </border>
    <border>
      <left style="medium">
        <color indexed="64"/>
      </left>
      <right style="thin">
        <color theme="2" tint="-9.9948118533890809E-2"/>
      </right>
      <top/>
      <bottom/>
      <diagonal/>
    </border>
    <border>
      <left style="thin">
        <color theme="2" tint="-9.9948118533890809E-2"/>
      </left>
      <right style="thin">
        <color theme="2" tint="-9.9917600024414813E-2"/>
      </right>
      <top style="thin">
        <color theme="2" tint="-9.9948118533890809E-2"/>
      </top>
      <bottom style="medium">
        <color indexed="64"/>
      </bottom>
      <diagonal/>
    </border>
    <border>
      <left/>
      <right style="medium">
        <color indexed="64"/>
      </right>
      <top/>
      <bottom style="medium">
        <color indexed="64"/>
      </bottom>
      <diagonal/>
    </border>
    <border>
      <left style="thin">
        <color theme="2" tint="-9.9917600024414813E-2"/>
      </left>
      <right style="thin">
        <color theme="2" tint="-9.9917600024414813E-2"/>
      </right>
      <top style="thin">
        <color theme="2" tint="-9.9948118533890809E-2"/>
      </top>
      <bottom style="thin">
        <color theme="2" tint="-9.9948118533890809E-2"/>
      </bottom>
      <diagonal/>
    </border>
    <border>
      <left style="thin">
        <color theme="2" tint="-9.9948118533890809E-2"/>
      </left>
      <right style="thin">
        <color theme="2" tint="-9.9917600024414813E-2"/>
      </right>
      <top style="thin">
        <color theme="2" tint="-9.9978637043366805E-2"/>
      </top>
      <bottom style="thin">
        <color theme="2" tint="-9.9948118533890809E-2"/>
      </bottom>
      <diagonal/>
    </border>
    <border>
      <left style="thin">
        <color theme="2" tint="-9.9917600024414813E-2"/>
      </left>
      <right/>
      <top style="thin">
        <color theme="2" tint="-9.9978637043366805E-2"/>
      </top>
      <bottom/>
      <diagonal/>
    </border>
    <border>
      <left style="thin">
        <color theme="2" tint="-9.9917600024414813E-2"/>
      </left>
      <right/>
      <top style="thin">
        <color theme="2" tint="-9.9948118533890809E-2"/>
      </top>
      <bottom/>
      <diagonal/>
    </border>
    <border>
      <left/>
      <right style="medium">
        <color indexed="64"/>
      </right>
      <top style="thin">
        <color theme="2" tint="-9.9948118533890809E-2"/>
      </top>
      <bottom/>
      <diagonal/>
    </border>
    <border>
      <left style="medium">
        <color indexed="64"/>
      </left>
      <right/>
      <top/>
      <bottom style="thin">
        <color theme="2" tint="-9.9948118533890809E-2"/>
      </bottom>
      <diagonal/>
    </border>
    <border>
      <left style="medium">
        <color indexed="64"/>
      </left>
      <right/>
      <top style="thin">
        <color theme="2" tint="-9.9978637043366805E-2"/>
      </top>
      <bottom style="thin">
        <color theme="2" tint="-9.9948118533890809E-2"/>
      </bottom>
      <diagonal/>
    </border>
    <border>
      <left/>
      <right style="thin">
        <color theme="2" tint="-9.9948118533890809E-2"/>
      </right>
      <top style="thin">
        <color theme="2" tint="-9.9978637043366805E-2"/>
      </top>
      <bottom style="thin">
        <color theme="2" tint="-9.9948118533890809E-2"/>
      </bottom>
      <diagonal/>
    </border>
    <border>
      <left style="thin">
        <color theme="2" tint="-9.9948118533890809E-2"/>
      </left>
      <right/>
      <top style="thin">
        <color theme="2" tint="-9.9948118533890809E-2"/>
      </top>
      <bottom/>
      <diagonal/>
    </border>
    <border>
      <left style="medium">
        <color indexed="64"/>
      </left>
      <right style="thin">
        <color theme="2" tint="-9.9948118533890809E-2"/>
      </right>
      <top style="thin">
        <color theme="2" tint="-9.9948118533890809E-2"/>
      </top>
      <bottom style="thin">
        <color theme="4"/>
      </bottom>
      <diagonal/>
    </border>
    <border>
      <left style="thin">
        <color theme="2" tint="-9.9948118533890809E-2"/>
      </left>
      <right style="thin">
        <color theme="2" tint="-9.9948118533890809E-2"/>
      </right>
      <top style="thin">
        <color theme="2" tint="-9.9948118533890809E-2"/>
      </top>
      <bottom style="thin">
        <color theme="4"/>
      </bottom>
      <diagonal/>
    </border>
    <border>
      <left style="medium">
        <color indexed="64"/>
      </left>
      <right style="thin">
        <color theme="2" tint="-9.9948118533890809E-2"/>
      </right>
      <top style="thin">
        <color theme="2" tint="-9.9978637043366805E-2"/>
      </top>
      <bottom style="medium">
        <color indexed="64"/>
      </bottom>
      <diagonal/>
    </border>
    <border>
      <left style="thin">
        <color theme="2" tint="-9.9948118533890809E-2"/>
      </left>
      <right style="thin">
        <color theme="2" tint="-9.9948118533890809E-2"/>
      </right>
      <top style="thin">
        <color theme="2" tint="-9.9978637043366805E-2"/>
      </top>
      <bottom style="medium">
        <color indexed="64"/>
      </bottom>
      <diagonal/>
    </border>
    <border>
      <left style="thin">
        <color theme="2" tint="-9.9948118533890809E-2"/>
      </left>
      <right/>
      <top style="thin">
        <color theme="2" tint="-9.9978637043366805E-2"/>
      </top>
      <bottom style="medium">
        <color indexed="64"/>
      </bottom>
      <diagonal/>
    </border>
    <border>
      <left style="thin">
        <color theme="2" tint="-9.9948118533890809E-2"/>
      </left>
      <right style="medium">
        <color indexed="64"/>
      </right>
      <top style="thin">
        <color theme="2" tint="-9.9978637043366805E-2"/>
      </top>
      <bottom style="medium">
        <color indexed="64"/>
      </bottom>
      <diagonal/>
    </border>
    <border>
      <left/>
      <right style="medium">
        <color indexed="64"/>
      </right>
      <top/>
      <bottom style="thin">
        <color theme="2" tint="-9.9978637043366805E-2"/>
      </bottom>
      <diagonal/>
    </border>
    <border>
      <left style="medium">
        <color indexed="64"/>
      </left>
      <right style="medium">
        <color theme="2" tint="-9.9948118533890809E-2"/>
      </right>
      <top style="thin">
        <color theme="2" tint="-9.9948118533890809E-2"/>
      </top>
      <bottom style="thin">
        <color rgb="FF4472C4"/>
      </bottom>
      <diagonal/>
    </border>
    <border>
      <left style="medium">
        <color theme="2" tint="-9.9948118533890809E-2"/>
      </left>
      <right style="medium">
        <color theme="2" tint="-9.9948118533890809E-2"/>
      </right>
      <top style="thin">
        <color theme="2" tint="-9.9948118533890809E-2"/>
      </top>
      <bottom style="thin">
        <color rgb="FF4472C4"/>
      </bottom>
      <diagonal/>
    </border>
    <border>
      <left style="medium">
        <color theme="2" tint="-9.9948118533890809E-2"/>
      </left>
      <right style="medium">
        <color indexed="64"/>
      </right>
      <top style="thin">
        <color theme="2" tint="-9.9948118533890809E-2"/>
      </top>
      <bottom style="thin">
        <color rgb="FF4472C4"/>
      </bottom>
      <diagonal/>
    </border>
    <border>
      <left style="medium">
        <color indexed="64"/>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style="medium">
        <color indexed="64"/>
      </right>
      <top style="thin">
        <color theme="2" tint="-9.9948118533890809E-2"/>
      </top>
      <bottom/>
      <diagonal/>
    </border>
    <border>
      <left style="medium">
        <color indexed="64"/>
      </left>
      <right/>
      <top style="thin">
        <color theme="2" tint="-9.9948118533890809E-2"/>
      </top>
      <bottom style="thin">
        <color rgb="FF4472C4"/>
      </bottom>
      <diagonal/>
    </border>
    <border>
      <left/>
      <right/>
      <top style="thin">
        <color theme="2" tint="-9.9948118533890809E-2"/>
      </top>
      <bottom style="thin">
        <color rgb="FF4472C4"/>
      </bottom>
      <diagonal/>
    </border>
    <border>
      <left/>
      <right style="medium">
        <color indexed="64"/>
      </right>
      <top style="thin">
        <color theme="2" tint="-9.9948118533890809E-2"/>
      </top>
      <bottom style="thin">
        <color rgb="FF4472C4"/>
      </bottom>
      <diagonal/>
    </border>
    <border>
      <left style="hair">
        <color theme="1" tint="0.34998626667073579"/>
      </left>
      <right/>
      <top style="hair">
        <color theme="1" tint="0.34998626667073579"/>
      </top>
      <bottom style="hair">
        <color theme="1" tint="0.34998626667073579"/>
      </bottom>
      <diagonal/>
    </border>
    <border>
      <left/>
      <right/>
      <top/>
      <bottom style="hair">
        <color theme="1" tint="0.34998626667073579"/>
      </bottom>
      <diagonal/>
    </border>
    <border>
      <left/>
      <right/>
      <top style="hair">
        <color theme="1" tint="0.34998626667073579"/>
      </top>
      <bottom style="hair">
        <color theme="1" tint="0.34998626667073579"/>
      </bottom>
      <diagonal/>
    </border>
    <border>
      <left style="medium">
        <color indexed="64"/>
      </left>
      <right style="hair">
        <color theme="1" tint="0.34998626667073579"/>
      </right>
      <top style="hair">
        <color theme="1" tint="0.34998626667073579"/>
      </top>
      <bottom style="hair">
        <color theme="1" tint="0.34998626667073579"/>
      </bottom>
      <diagonal/>
    </border>
    <border>
      <left/>
      <right style="medium">
        <color indexed="64"/>
      </right>
      <top style="hair">
        <color theme="1" tint="0.34998626667073579"/>
      </top>
      <bottom style="hair">
        <color theme="1" tint="0.34998626667073579"/>
      </bottom>
      <diagonal/>
    </border>
    <border>
      <left style="medium">
        <color indexed="64"/>
      </left>
      <right/>
      <top style="hair">
        <color theme="1" tint="0.34998626667073579"/>
      </top>
      <bottom/>
      <diagonal/>
    </border>
    <border>
      <left/>
      <right style="medium">
        <color indexed="64"/>
      </right>
      <top style="hair">
        <color theme="1" tint="0.34998626667073579"/>
      </top>
      <bottom/>
      <diagonal/>
    </border>
    <border>
      <left style="medium">
        <color indexed="64"/>
      </left>
      <right style="hair">
        <color theme="1" tint="0.34998626667073579"/>
      </right>
      <top/>
      <bottom style="hair">
        <color theme="1" tint="0.34998626667073579"/>
      </bottom>
      <diagonal/>
    </border>
    <border>
      <left/>
      <right style="medium">
        <color indexed="64"/>
      </right>
      <top/>
      <bottom style="hair">
        <color theme="1" tint="0.34998626667073579"/>
      </bottom>
      <diagonal/>
    </border>
    <border>
      <left style="medium">
        <color indexed="64"/>
      </left>
      <right/>
      <top style="dotted">
        <color theme="1" tint="0.34998626667073579"/>
      </top>
      <bottom style="medium">
        <color indexed="64"/>
      </bottom>
      <diagonal/>
    </border>
    <border>
      <left/>
      <right style="medium">
        <color indexed="64"/>
      </right>
      <top style="dotted">
        <color theme="1" tint="0.34998626667073579"/>
      </top>
      <bottom style="medium">
        <color indexed="64"/>
      </bottom>
      <diagonal/>
    </border>
    <border>
      <left style="medium">
        <color indexed="64"/>
      </left>
      <right/>
      <top style="hair">
        <color theme="1" tint="0.34998626667073579"/>
      </top>
      <bottom style="hair">
        <color theme="1" tint="0.3499862666707357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theme="1" tint="0.34998626667073579"/>
      </bottom>
      <diagonal/>
    </border>
    <border>
      <left/>
      <right/>
      <top style="medium">
        <color indexed="64"/>
      </top>
      <bottom style="hair">
        <color theme="1" tint="0.34998626667073579"/>
      </bottom>
      <diagonal/>
    </border>
    <border>
      <left/>
      <right style="medium">
        <color indexed="64"/>
      </right>
      <top style="medium">
        <color indexed="64"/>
      </top>
      <bottom style="hair">
        <color theme="1" tint="0.34998626667073579"/>
      </bottom>
      <diagonal/>
    </border>
    <border>
      <left style="hair">
        <color theme="1" tint="0.34998626667073579"/>
      </left>
      <right/>
      <top style="dotted">
        <color theme="1" tint="0.34998626667073579"/>
      </top>
      <bottom style="medium">
        <color indexed="64"/>
      </bottom>
      <diagonal/>
    </border>
    <border>
      <left style="medium">
        <color indexed="64"/>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style="medium">
        <color indexed="64"/>
      </right>
      <top/>
      <bottom style="thin">
        <color theme="2" tint="-9.9948118533890809E-2"/>
      </bottom>
      <diagonal/>
    </border>
    <border>
      <left style="medium">
        <color indexed="64"/>
      </left>
      <right/>
      <top/>
      <bottom style="hair">
        <color theme="1" tint="0.34998626667073579"/>
      </bottom>
      <diagonal/>
    </border>
  </borders>
  <cellStyleXfs count="24">
    <xf numFmtId="0" fontId="0" fillId="0" borderId="0"/>
    <xf numFmtId="0" fontId="11" fillId="0" borderId="0">
      <alignment horizontal="right" vertical="center"/>
    </xf>
    <xf numFmtId="0" fontId="4" fillId="4" borderId="0">
      <alignment horizontal="center" vertical="center"/>
    </xf>
    <xf numFmtId="165" fontId="10" fillId="0" borderId="0">
      <alignment vertical="center"/>
    </xf>
    <xf numFmtId="0" fontId="5" fillId="0" borderId="0">
      <alignment horizontal="right" vertical="center"/>
    </xf>
    <xf numFmtId="0" fontId="3" fillId="3" borderId="0">
      <alignment horizontal="left" vertical="center"/>
    </xf>
    <xf numFmtId="165" fontId="2" fillId="0" borderId="1">
      <alignment horizontal="right" vertical="center"/>
    </xf>
    <xf numFmtId="165" fontId="1" fillId="2" borderId="0">
      <alignment horizontal="right" vertical="center"/>
    </xf>
    <xf numFmtId="165" fontId="1" fillId="0" borderId="0">
      <alignment horizontal="right" vertical="center"/>
    </xf>
    <xf numFmtId="165" fontId="3" fillId="3" borderId="0">
      <alignment horizontal="right" vertical="center"/>
    </xf>
    <xf numFmtId="0" fontId="7" fillId="0" borderId="0">
      <alignment horizontal="left" vertical="center"/>
    </xf>
    <xf numFmtId="165" fontId="10" fillId="0" borderId="0">
      <alignment vertical="center"/>
    </xf>
    <xf numFmtId="0" fontId="8" fillId="0" borderId="0">
      <alignment horizontal="left" vertical="center"/>
    </xf>
    <xf numFmtId="165" fontId="6" fillId="0" borderId="0"/>
    <xf numFmtId="165" fontId="9" fillId="0" borderId="0">
      <alignment horizontal="right" vertical="center"/>
    </xf>
    <xf numFmtId="165" fontId="9" fillId="0" borderId="0">
      <alignment vertical="center"/>
    </xf>
    <xf numFmtId="165" fontId="9" fillId="0" borderId="0">
      <alignment horizontal="left" vertical="center"/>
    </xf>
    <xf numFmtId="0" fontId="5" fillId="0" borderId="0">
      <alignment horizontal="left" vertical="center"/>
    </xf>
    <xf numFmtId="0" fontId="12" fillId="0" borderId="0"/>
    <xf numFmtId="9" fontId="12" fillId="0" borderId="0" applyFont="0" applyFill="0" applyBorder="0" applyAlignment="0" applyProtection="0"/>
    <xf numFmtId="164" fontId="12" fillId="0" borderId="0" applyFont="0" applyFill="0" applyBorder="0" applyAlignment="0" applyProtection="0"/>
    <xf numFmtId="0" fontId="14" fillId="0" borderId="0" applyNumberFormat="0" applyFill="0" applyBorder="0" applyAlignment="0" applyProtection="0"/>
    <xf numFmtId="0" fontId="22" fillId="0" borderId="0" applyNumberFormat="0" applyFill="0" applyBorder="0" applyAlignment="0" applyProtection="0"/>
    <xf numFmtId="0" fontId="23" fillId="0" borderId="0">
      <alignment vertical="center"/>
    </xf>
  </cellStyleXfs>
  <cellXfs count="333">
    <xf numFmtId="0" fontId="0" fillId="0" borderId="0" xfId="0"/>
    <xf numFmtId="0" fontId="12" fillId="0" borderId="0" xfId="18"/>
    <xf numFmtId="0" fontId="12" fillId="0" borderId="0" xfId="18" applyAlignment="1">
      <alignment vertical="center"/>
    </xf>
    <xf numFmtId="0" fontId="12" fillId="0" borderId="0" xfId="18" applyAlignment="1">
      <alignment horizontal="left" vertical="center"/>
    </xf>
    <xf numFmtId="0" fontId="15" fillId="0" borderId="0" xfId="18" applyFont="1" applyAlignment="1">
      <alignment vertical="center"/>
    </xf>
    <xf numFmtId="0" fontId="13" fillId="0" borderId="0" xfId="18" applyFont="1" applyAlignment="1">
      <alignment vertical="center"/>
    </xf>
    <xf numFmtId="0" fontId="17" fillId="0" borderId="0" xfId="0" applyFont="1" applyAlignment="1">
      <alignment vertical="center"/>
    </xf>
    <xf numFmtId="0" fontId="22" fillId="0" borderId="0" xfId="22" applyAlignment="1">
      <alignment horizontal="left" vertical="center" indent="1"/>
    </xf>
    <xf numFmtId="0" fontId="22" fillId="0" borderId="0" xfId="22" applyAlignment="1">
      <alignment vertical="center"/>
    </xf>
    <xf numFmtId="0" fontId="23" fillId="0" borderId="0" xfId="23">
      <alignment vertical="center"/>
    </xf>
    <xf numFmtId="0" fontId="22" fillId="0" borderId="0" xfId="22" applyAlignment="1">
      <alignment horizontal="left" vertical="top" indent="1"/>
    </xf>
    <xf numFmtId="0" fontId="23" fillId="0" borderId="0" xfId="23" applyAlignment="1">
      <alignment horizontal="left" vertical="top" indent="1"/>
    </xf>
    <xf numFmtId="0" fontId="17" fillId="0" borderId="0" xfId="0" applyFont="1" applyAlignment="1">
      <alignment horizontal="center" vertical="center"/>
    </xf>
    <xf numFmtId="0" fontId="27" fillId="0" borderId="0" xfId="0" applyFont="1"/>
    <xf numFmtId="0" fontId="18" fillId="5" borderId="5" xfId="18" applyFont="1" applyFill="1" applyBorder="1" applyAlignment="1">
      <alignment horizontal="left" vertical="center" indent="1"/>
    </xf>
    <xf numFmtId="0" fontId="18" fillId="5" borderId="5" xfId="18" applyFont="1" applyFill="1" applyBorder="1" applyAlignment="1">
      <alignment horizontal="center" vertical="center"/>
    </xf>
    <xf numFmtId="0" fontId="18" fillId="5" borderId="5" xfId="18" applyFont="1" applyFill="1" applyBorder="1" applyAlignment="1">
      <alignment horizontal="left" vertical="center" wrapText="1" indent="1"/>
    </xf>
    <xf numFmtId="0" fontId="18" fillId="5" borderId="5" xfId="18" applyFont="1" applyFill="1" applyBorder="1" applyAlignment="1">
      <alignment horizontal="left" vertical="center" indent="2"/>
    </xf>
    <xf numFmtId="0" fontId="20" fillId="5" borderId="8" xfId="18" applyFont="1" applyFill="1" applyBorder="1" applyAlignment="1">
      <alignment vertical="center"/>
    </xf>
    <xf numFmtId="0" fontId="33" fillId="6" borderId="17" xfId="18" applyFont="1" applyFill="1" applyBorder="1" applyAlignment="1">
      <alignment horizontal="left" vertical="center" indent="1"/>
    </xf>
    <xf numFmtId="0" fontId="33" fillId="6" borderId="4" xfId="18" applyFont="1" applyFill="1" applyBorder="1" applyAlignment="1">
      <alignment horizontal="left" vertical="center" indent="1"/>
    </xf>
    <xf numFmtId="166" fontId="16" fillId="0" borderId="0" xfId="18" applyNumberFormat="1" applyFont="1" applyAlignment="1">
      <alignment vertical="center"/>
    </xf>
    <xf numFmtId="0" fontId="33" fillId="6" borderId="21" xfId="18" applyFont="1" applyFill="1" applyBorder="1" applyAlignment="1">
      <alignment horizontal="left" vertical="center" indent="1"/>
    </xf>
    <xf numFmtId="0" fontId="21" fillId="5" borderId="5" xfId="18" applyFont="1" applyFill="1" applyBorder="1" applyAlignment="1">
      <alignment horizontal="left" vertical="center" indent="1"/>
    </xf>
    <xf numFmtId="0" fontId="27" fillId="0" borderId="0" xfId="0" applyFont="1" applyAlignment="1">
      <alignment horizontal="left"/>
    </xf>
    <xf numFmtId="0" fontId="0" fillId="0" borderId="0" xfId="0" applyAlignment="1">
      <alignment horizontal="left"/>
    </xf>
    <xf numFmtId="0" fontId="0" fillId="0" borderId="0" xfId="0" applyAlignment="1">
      <alignment vertical="center"/>
    </xf>
    <xf numFmtId="0" fontId="0" fillId="0" borderId="0" xfId="0" applyAlignment="1">
      <alignment horizontal="left" vertical="center"/>
    </xf>
    <xf numFmtId="0" fontId="33" fillId="6" borderId="23" xfId="18" applyFont="1" applyFill="1" applyBorder="1" applyAlignment="1">
      <alignment horizontal="left" vertical="center" wrapText="1" indent="1"/>
    </xf>
    <xf numFmtId="0" fontId="43" fillId="0" borderId="0" xfId="0" applyFont="1"/>
    <xf numFmtId="0" fontId="33" fillId="6" borderId="20" xfId="18" applyFont="1" applyFill="1" applyBorder="1" applyAlignment="1">
      <alignment horizontal="left" vertical="center" indent="1"/>
    </xf>
    <xf numFmtId="0" fontId="33" fillId="6" borderId="11" xfId="18" applyFont="1" applyFill="1" applyBorder="1" applyAlignment="1">
      <alignment horizontal="left" vertical="center" wrapText="1" indent="1"/>
    </xf>
    <xf numFmtId="0" fontId="33" fillId="0" borderId="34" xfId="18" applyFont="1" applyBorder="1" applyAlignment="1">
      <alignment horizontal="left" vertical="center" indent="1"/>
    </xf>
    <xf numFmtId="0" fontId="5" fillId="0" borderId="0" xfId="17">
      <alignment horizontal="left" vertical="center"/>
    </xf>
    <xf numFmtId="0" fontId="12" fillId="0" borderId="0" xfId="18" applyAlignment="1">
      <alignment horizontal="left" indent="1"/>
    </xf>
    <xf numFmtId="0" fontId="20" fillId="5" borderId="0" xfId="18" applyFont="1" applyFill="1" applyAlignment="1">
      <alignment vertical="center"/>
    </xf>
    <xf numFmtId="0" fontId="28" fillId="8" borderId="35" xfId="18" applyFont="1" applyFill="1" applyBorder="1" applyAlignment="1">
      <alignment horizontal="left" vertical="center" indent="1"/>
    </xf>
    <xf numFmtId="0" fontId="31" fillId="5" borderId="36" xfId="18" applyFont="1" applyFill="1" applyBorder="1" applyAlignment="1">
      <alignment horizontal="left" vertical="center" indent="1"/>
    </xf>
    <xf numFmtId="0" fontId="29" fillId="5" borderId="36" xfId="18" applyFont="1" applyFill="1" applyBorder="1" applyAlignment="1">
      <alignment horizontal="left" vertical="center" indent="1"/>
    </xf>
    <xf numFmtId="0" fontId="29" fillId="5" borderId="37" xfId="18" applyFont="1" applyFill="1" applyBorder="1" applyAlignment="1">
      <alignment horizontal="left" vertical="center" indent="1"/>
    </xf>
    <xf numFmtId="0" fontId="33" fillId="6" borderId="38" xfId="18" applyFont="1" applyFill="1" applyBorder="1" applyAlignment="1">
      <alignment horizontal="left" vertical="center" indent="1"/>
    </xf>
    <xf numFmtId="0" fontId="33" fillId="6" borderId="40" xfId="18" applyFont="1" applyFill="1" applyBorder="1" applyAlignment="1">
      <alignment horizontal="left" vertical="center" indent="1"/>
    </xf>
    <xf numFmtId="0" fontId="33" fillId="6" borderId="40" xfId="18" applyFont="1" applyFill="1" applyBorder="1" applyAlignment="1">
      <alignment horizontal="left" vertical="center" wrapText="1" indent="1"/>
    </xf>
    <xf numFmtId="0" fontId="28" fillId="8" borderId="46" xfId="18" applyFont="1" applyFill="1" applyBorder="1" applyAlignment="1">
      <alignment horizontal="left" vertical="center" indent="1"/>
    </xf>
    <xf numFmtId="0" fontId="31" fillId="5" borderId="47" xfId="18" applyFont="1" applyFill="1" applyBorder="1" applyAlignment="1">
      <alignment horizontal="left" vertical="center" indent="1"/>
    </xf>
    <xf numFmtId="0" fontId="33" fillId="6" borderId="49" xfId="18" applyFont="1" applyFill="1" applyBorder="1" applyAlignment="1">
      <alignment horizontal="left" vertical="center" wrapText="1" indent="1"/>
    </xf>
    <xf numFmtId="0" fontId="0" fillId="0" borderId="50" xfId="0" applyBorder="1"/>
    <xf numFmtId="0" fontId="42" fillId="0" borderId="51" xfId="17" applyFont="1" applyBorder="1" applyAlignment="1">
      <alignment horizontal="left" indent="1"/>
    </xf>
    <xf numFmtId="0" fontId="5" fillId="0" borderId="0" xfId="17" applyAlignment="1">
      <alignment vertical="center"/>
    </xf>
    <xf numFmtId="0" fontId="5" fillId="0" borderId="50" xfId="17" applyBorder="1" applyAlignment="1">
      <alignment vertical="center"/>
    </xf>
    <xf numFmtId="0" fontId="18" fillId="5" borderId="52" xfId="18" applyFont="1" applyFill="1" applyBorder="1" applyAlignment="1">
      <alignment horizontal="left" vertical="center" indent="1"/>
    </xf>
    <xf numFmtId="0" fontId="18" fillId="5" borderId="53" xfId="18" applyFont="1" applyFill="1" applyBorder="1" applyAlignment="1">
      <alignment vertical="center"/>
    </xf>
    <xf numFmtId="0" fontId="35" fillId="6" borderId="54" xfId="18" applyFont="1" applyFill="1" applyBorder="1" applyAlignment="1">
      <alignment horizontal="left" vertical="center" indent="1"/>
    </xf>
    <xf numFmtId="0" fontId="35" fillId="6" borderId="40" xfId="18" applyFont="1" applyFill="1" applyBorder="1" applyAlignment="1">
      <alignment horizontal="left" vertical="center" indent="1"/>
    </xf>
    <xf numFmtId="0" fontId="33" fillId="6" borderId="58" xfId="18" applyFont="1" applyFill="1" applyBorder="1" applyAlignment="1">
      <alignment horizontal="left" vertical="center" indent="1"/>
    </xf>
    <xf numFmtId="0" fontId="33" fillId="6" borderId="60" xfId="18" applyFont="1" applyFill="1" applyBorder="1" applyAlignment="1">
      <alignment horizontal="left" vertical="center" indent="1"/>
    </xf>
    <xf numFmtId="0" fontId="33" fillId="6" borderId="62" xfId="18" applyFont="1" applyFill="1" applyBorder="1" applyAlignment="1">
      <alignment horizontal="left" vertical="center" indent="1"/>
    </xf>
    <xf numFmtId="0" fontId="33" fillId="6" borderId="63" xfId="18" applyFont="1" applyFill="1" applyBorder="1" applyAlignment="1">
      <alignment horizontal="left" vertical="center" wrapText="1" indent="1"/>
    </xf>
    <xf numFmtId="0" fontId="29" fillId="5" borderId="47" xfId="18" applyFont="1" applyFill="1" applyBorder="1" applyAlignment="1">
      <alignment horizontal="left" vertical="center" indent="1"/>
    </xf>
    <xf numFmtId="0" fontId="29" fillId="5" borderId="48" xfId="18" applyFont="1" applyFill="1" applyBorder="1" applyAlignment="1">
      <alignment horizontal="left" vertical="center" indent="1"/>
    </xf>
    <xf numFmtId="0" fontId="20" fillId="5" borderId="65" xfId="18" applyFont="1" applyFill="1" applyBorder="1" applyAlignment="1">
      <alignment horizontal="left" vertical="center" indent="1"/>
    </xf>
    <xf numFmtId="0" fontId="20" fillId="5" borderId="66" xfId="18" applyFont="1" applyFill="1" applyBorder="1" applyAlignment="1">
      <alignment vertical="center"/>
    </xf>
    <xf numFmtId="0" fontId="33" fillId="6" borderId="58" xfId="18" applyFont="1" applyFill="1" applyBorder="1" applyAlignment="1">
      <alignment horizontal="left" vertical="center" wrapText="1" indent="1"/>
    </xf>
    <xf numFmtId="1" fontId="35" fillId="0" borderId="57" xfId="18" applyNumberFormat="1" applyFont="1" applyBorder="1" applyAlignment="1">
      <alignment horizontal="left" vertical="center" indent="1"/>
    </xf>
    <xf numFmtId="0" fontId="5" fillId="0" borderId="51" xfId="17" applyBorder="1" applyAlignment="1">
      <alignment horizontal="left" indent="1"/>
    </xf>
    <xf numFmtId="0" fontId="5" fillId="0" borderId="50" xfId="17" applyBorder="1">
      <alignment horizontal="left" vertical="center"/>
    </xf>
    <xf numFmtId="0" fontId="18" fillId="5" borderId="52" xfId="18" applyFont="1" applyFill="1" applyBorder="1" applyAlignment="1">
      <alignment horizontal="center" vertical="center"/>
    </xf>
    <xf numFmtId="0" fontId="35" fillId="6" borderId="67" xfId="18" applyFont="1" applyFill="1" applyBorder="1" applyAlignment="1">
      <alignment horizontal="center" vertical="center"/>
    </xf>
    <xf numFmtId="0" fontId="35" fillId="6" borderId="68" xfId="18" applyFont="1" applyFill="1" applyBorder="1" applyAlignment="1">
      <alignment horizontal="center" vertical="center"/>
    </xf>
    <xf numFmtId="0" fontId="35" fillId="6" borderId="69" xfId="18" applyFont="1" applyFill="1" applyBorder="1" applyAlignment="1">
      <alignment horizontal="center" vertical="center"/>
    </xf>
    <xf numFmtId="0" fontId="12" fillId="0" borderId="51" xfId="18" applyBorder="1"/>
    <xf numFmtId="0" fontId="12" fillId="0" borderId="50" xfId="18" applyBorder="1"/>
    <xf numFmtId="0" fontId="20" fillId="5" borderId="51" xfId="18" applyFont="1" applyFill="1" applyBorder="1" applyAlignment="1">
      <alignment horizontal="left" vertical="center" indent="1"/>
    </xf>
    <xf numFmtId="0" fontId="20" fillId="5" borderId="50" xfId="18" applyFont="1" applyFill="1" applyBorder="1" applyAlignment="1">
      <alignment vertical="center"/>
    </xf>
    <xf numFmtId="0" fontId="33" fillId="6" borderId="60" xfId="18" applyFont="1" applyFill="1" applyBorder="1" applyAlignment="1">
      <alignment horizontal="left" vertical="center" wrapText="1" indent="1"/>
    </xf>
    <xf numFmtId="0" fontId="33" fillId="6" borderId="68" xfId="18" applyFont="1" applyFill="1" applyBorder="1" applyAlignment="1">
      <alignment horizontal="left" vertical="center" wrapText="1" indent="1"/>
    </xf>
    <xf numFmtId="0" fontId="33" fillId="6" borderId="71" xfId="18" applyFont="1" applyFill="1" applyBorder="1" applyAlignment="1">
      <alignment horizontal="left" vertical="center" wrapText="1" indent="1"/>
    </xf>
    <xf numFmtId="0" fontId="33" fillId="6" borderId="72" xfId="18" applyFont="1" applyFill="1" applyBorder="1" applyAlignment="1">
      <alignment horizontal="left" vertical="center" wrapText="1" indent="1"/>
    </xf>
    <xf numFmtId="0" fontId="5" fillId="0" borderId="51" xfId="17" applyBorder="1" applyAlignment="1">
      <alignment horizontal="left" vertical="center" indent="1"/>
    </xf>
    <xf numFmtId="0" fontId="18" fillId="5" borderId="53" xfId="18" applyFont="1" applyFill="1" applyBorder="1" applyAlignment="1">
      <alignment horizontal="left" vertical="center" wrapText="1" indent="1"/>
    </xf>
    <xf numFmtId="1" fontId="33" fillId="6" borderId="74" xfId="18" applyNumberFormat="1" applyFont="1" applyFill="1" applyBorder="1" applyAlignment="1">
      <alignment horizontal="center" vertical="center"/>
    </xf>
    <xf numFmtId="1" fontId="33" fillId="6" borderId="68" xfId="18" applyNumberFormat="1" applyFont="1" applyFill="1" applyBorder="1" applyAlignment="1">
      <alignment horizontal="center" vertical="center"/>
    </xf>
    <xf numFmtId="1" fontId="33" fillId="6" borderId="76" xfId="18" applyNumberFormat="1" applyFont="1" applyFill="1" applyBorder="1" applyAlignment="1">
      <alignment horizontal="center" vertical="center"/>
    </xf>
    <xf numFmtId="0" fontId="18" fillId="5" borderId="51" xfId="18" applyFont="1" applyFill="1" applyBorder="1" applyAlignment="1">
      <alignment horizontal="center" vertical="center"/>
    </xf>
    <xf numFmtId="0" fontId="18" fillId="5" borderId="0" xfId="18" applyFont="1" applyFill="1" applyAlignment="1">
      <alignment horizontal="center" vertical="center"/>
    </xf>
    <xf numFmtId="0" fontId="18" fillId="5" borderId="0" xfId="18" applyFont="1" applyFill="1" applyAlignment="1">
      <alignment horizontal="left" vertical="center" wrapText="1" indent="1"/>
    </xf>
    <xf numFmtId="1" fontId="33" fillId="6" borderId="78" xfId="18" applyNumberFormat="1" applyFont="1" applyFill="1" applyBorder="1" applyAlignment="1">
      <alignment horizontal="center" vertical="center"/>
    </xf>
    <xf numFmtId="1" fontId="33" fillId="6" borderId="71" xfId="18" applyNumberFormat="1" applyFont="1" applyFill="1" applyBorder="1" applyAlignment="1">
      <alignment horizontal="center" vertical="center"/>
    </xf>
    <xf numFmtId="4" fontId="18" fillId="6" borderId="80" xfId="0" applyNumberFormat="1" applyFont="1" applyFill="1" applyBorder="1" applyAlignment="1">
      <alignment horizontal="center" vertical="center"/>
    </xf>
    <xf numFmtId="0" fontId="26" fillId="8" borderId="46" xfId="18" applyFont="1" applyFill="1" applyBorder="1" applyAlignment="1">
      <alignment horizontal="left" vertical="center" indent="1"/>
    </xf>
    <xf numFmtId="0" fontId="32" fillId="5" borderId="47" xfId="18" applyFont="1" applyFill="1" applyBorder="1" applyAlignment="1">
      <alignment horizontal="left" vertical="center" indent="1"/>
    </xf>
    <xf numFmtId="0" fontId="25" fillId="5" borderId="47" xfId="18" applyFont="1" applyFill="1" applyBorder="1" applyAlignment="1">
      <alignment horizontal="left" vertical="center"/>
    </xf>
    <xf numFmtId="0" fontId="25" fillId="5" borderId="48" xfId="18" applyFont="1" applyFill="1" applyBorder="1" applyAlignment="1">
      <alignment horizontal="left" vertical="center"/>
    </xf>
    <xf numFmtId="0" fontId="20" fillId="0" borderId="51" xfId="18" applyFont="1" applyBorder="1" applyAlignment="1">
      <alignment horizontal="left" vertical="center" indent="1"/>
    </xf>
    <xf numFmtId="0" fontId="20" fillId="0" borderId="0" xfId="18" applyFont="1" applyAlignment="1">
      <alignment vertical="center"/>
    </xf>
    <xf numFmtId="0" fontId="20" fillId="0" borderId="50" xfId="18" applyFont="1" applyBorder="1" applyAlignment="1">
      <alignment vertical="center"/>
    </xf>
    <xf numFmtId="0" fontId="30" fillId="7" borderId="68" xfId="18" applyFont="1" applyFill="1" applyBorder="1" applyAlignment="1">
      <alignment horizontal="right" vertical="center" indent="1"/>
    </xf>
    <xf numFmtId="0" fontId="30" fillId="7" borderId="71" xfId="18" applyFont="1" applyFill="1" applyBorder="1" applyAlignment="1">
      <alignment horizontal="right" vertical="center" indent="1"/>
    </xf>
    <xf numFmtId="4" fontId="18" fillId="6" borderId="84" xfId="0" applyNumberFormat="1" applyFont="1" applyFill="1" applyBorder="1" applyAlignment="1">
      <alignment horizontal="center" vertical="center"/>
    </xf>
    <xf numFmtId="0" fontId="0" fillId="0" borderId="85" xfId="0" applyBorder="1"/>
    <xf numFmtId="0" fontId="33" fillId="6" borderId="81" xfId="18" applyFont="1" applyFill="1" applyBorder="1" applyAlignment="1">
      <alignment horizontal="left" vertical="center" wrapText="1" indent="1"/>
    </xf>
    <xf numFmtId="0" fontId="33" fillId="6" borderId="22" xfId="18" applyFont="1" applyFill="1" applyBorder="1" applyAlignment="1">
      <alignment horizontal="left" vertical="center" indent="1"/>
    </xf>
    <xf numFmtId="0" fontId="33" fillId="6" borderId="83" xfId="18" applyFont="1" applyFill="1" applyBorder="1" applyAlignment="1">
      <alignment horizontal="left" vertical="center" indent="1"/>
    </xf>
    <xf numFmtId="0" fontId="33" fillId="6" borderId="11" xfId="18" applyFont="1" applyFill="1" applyBorder="1" applyAlignment="1">
      <alignment horizontal="left" vertical="center" indent="1"/>
    </xf>
    <xf numFmtId="0" fontId="33" fillId="6" borderId="68" xfId="18" applyFont="1" applyFill="1" applyBorder="1" applyAlignment="1">
      <alignment horizontal="left" vertical="center" indent="1"/>
    </xf>
    <xf numFmtId="0" fontId="44" fillId="0" borderId="0" xfId="18" applyFont="1"/>
    <xf numFmtId="0" fontId="44" fillId="0" borderId="50" xfId="18" applyFont="1" applyBorder="1"/>
    <xf numFmtId="0" fontId="33" fillId="6" borderId="20" xfId="18" applyFont="1" applyFill="1" applyBorder="1" applyAlignment="1">
      <alignment horizontal="left" vertical="center" wrapText="1" indent="1"/>
    </xf>
    <xf numFmtId="0" fontId="33" fillId="6" borderId="13" xfId="18" applyFont="1" applyFill="1" applyBorder="1" applyAlignment="1">
      <alignment horizontal="left" vertical="center" wrapText="1" indent="1"/>
    </xf>
    <xf numFmtId="0" fontId="33" fillId="0" borderId="88" xfId="0" applyFont="1" applyBorder="1"/>
    <xf numFmtId="0" fontId="33" fillId="0" borderId="57" xfId="0" applyFont="1" applyBorder="1"/>
    <xf numFmtId="0" fontId="33" fillId="0" borderId="89" xfId="0" applyFont="1" applyBorder="1"/>
    <xf numFmtId="0" fontId="33" fillId="0" borderId="90" xfId="0" applyFont="1" applyBorder="1"/>
    <xf numFmtId="0" fontId="33" fillId="6" borderId="91" xfId="18" applyFont="1" applyFill="1" applyBorder="1" applyAlignment="1">
      <alignment horizontal="left" vertical="center" wrapText="1" indent="1"/>
    </xf>
    <xf numFmtId="0" fontId="30" fillId="0" borderId="51" xfId="18" applyFont="1" applyBorder="1" applyAlignment="1">
      <alignment horizontal="left" vertical="center" wrapText="1" indent="1"/>
    </xf>
    <xf numFmtId="4" fontId="30" fillId="0" borderId="0" xfId="18" applyNumberFormat="1" applyFont="1" applyAlignment="1">
      <alignment horizontal="left" vertical="center" indent="1"/>
    </xf>
    <xf numFmtId="0" fontId="30" fillId="6" borderId="92" xfId="18" applyFont="1" applyFill="1" applyBorder="1" applyAlignment="1">
      <alignment horizontal="left" vertical="center" wrapText="1" indent="1"/>
    </xf>
    <xf numFmtId="4" fontId="30" fillId="6" borderId="93" xfId="18" applyNumberFormat="1" applyFont="1" applyFill="1" applyBorder="1" applyAlignment="1">
      <alignment horizontal="left" vertical="center" indent="1"/>
    </xf>
    <xf numFmtId="0" fontId="35" fillId="6" borderId="74" xfId="18" applyFont="1" applyFill="1" applyBorder="1" applyAlignment="1">
      <alignment horizontal="center" vertical="center"/>
    </xf>
    <xf numFmtId="1" fontId="33" fillId="6" borderId="95" xfId="18" applyNumberFormat="1" applyFont="1" applyFill="1" applyBorder="1" applyAlignment="1">
      <alignment horizontal="center" vertical="center"/>
    </xf>
    <xf numFmtId="0" fontId="33" fillId="6" borderId="97" xfId="18" applyFont="1" applyFill="1" applyBorder="1" applyAlignment="1">
      <alignment horizontal="left" vertical="center" wrapText="1" indent="1"/>
    </xf>
    <xf numFmtId="0" fontId="33" fillId="6" borderId="98" xfId="18" applyFont="1" applyFill="1" applyBorder="1" applyAlignment="1">
      <alignment horizontal="left" vertical="center" wrapText="1" indent="1"/>
    </xf>
    <xf numFmtId="0" fontId="18" fillId="5" borderId="52" xfId="18" applyFont="1" applyFill="1" applyBorder="1" applyAlignment="1">
      <alignment horizontal="center" vertical="center" wrapText="1"/>
    </xf>
    <xf numFmtId="0" fontId="18" fillId="5" borderId="5" xfId="18" applyFont="1" applyFill="1" applyBorder="1" applyAlignment="1">
      <alignment horizontal="center" vertical="center" wrapText="1"/>
    </xf>
    <xf numFmtId="0" fontId="12" fillId="0" borderId="101" xfId="18" applyBorder="1"/>
    <xf numFmtId="0" fontId="24" fillId="0" borderId="0" xfId="23" applyFont="1" applyAlignment="1">
      <alignment horizontal="left" vertical="center" wrapText="1"/>
    </xf>
    <xf numFmtId="0" fontId="30" fillId="7" borderId="102" xfId="18" applyFont="1" applyFill="1" applyBorder="1" applyAlignment="1">
      <alignment horizontal="right" vertical="center" indent="1"/>
    </xf>
    <xf numFmtId="0" fontId="30" fillId="7" borderId="103" xfId="18" applyFont="1" applyFill="1" applyBorder="1" applyAlignment="1">
      <alignment horizontal="right" vertical="center" indent="1"/>
    </xf>
    <xf numFmtId="4" fontId="18" fillId="6" borderId="103" xfId="0" applyNumberFormat="1" applyFont="1" applyFill="1" applyBorder="1" applyAlignment="1">
      <alignment horizontal="center" vertical="center"/>
    </xf>
    <xf numFmtId="0" fontId="30" fillId="7" borderId="104" xfId="18" applyFont="1" applyFill="1" applyBorder="1" applyAlignment="1">
      <alignment horizontal="right" vertical="center" indent="1"/>
    </xf>
    <xf numFmtId="4" fontId="12" fillId="0" borderId="0" xfId="18" applyNumberFormat="1"/>
    <xf numFmtId="0" fontId="18" fillId="5" borderId="0" xfId="18" applyFont="1" applyFill="1" applyAlignment="1">
      <alignment horizontal="left" vertical="center" indent="1"/>
    </xf>
    <xf numFmtId="0" fontId="18" fillId="5" borderId="0" xfId="18" applyFont="1" applyFill="1" applyAlignment="1">
      <alignment horizontal="left" vertical="center" wrapText="1" indent="2"/>
    </xf>
    <xf numFmtId="0" fontId="30" fillId="7" borderId="103" xfId="18" applyFont="1" applyFill="1" applyBorder="1" applyAlignment="1">
      <alignment horizontal="right" vertical="center"/>
    </xf>
    <xf numFmtId="0" fontId="33" fillId="6" borderId="16" xfId="18" applyFont="1" applyFill="1" applyBorder="1" applyAlignment="1">
      <alignment horizontal="left" vertical="center" wrapText="1" indent="1"/>
    </xf>
    <xf numFmtId="1" fontId="33" fillId="6" borderId="105" xfId="18" applyNumberFormat="1" applyFont="1" applyFill="1" applyBorder="1" applyAlignment="1">
      <alignment horizontal="center" vertical="center"/>
    </xf>
    <xf numFmtId="1" fontId="33" fillId="6" borderId="108" xfId="18" applyNumberFormat="1" applyFont="1" applyFill="1" applyBorder="1" applyAlignment="1">
      <alignment horizontal="center" vertical="center"/>
    </xf>
    <xf numFmtId="0" fontId="30" fillId="6" borderId="109" xfId="18" applyFont="1" applyFill="1" applyBorder="1" applyAlignment="1">
      <alignment horizontal="right" vertical="center" indent="1"/>
    </xf>
    <xf numFmtId="0" fontId="30" fillId="6" borderId="109" xfId="18" applyFont="1" applyFill="1" applyBorder="1" applyAlignment="1">
      <alignment horizontal="right" vertical="center"/>
    </xf>
    <xf numFmtId="0" fontId="36" fillId="0" borderId="112" xfId="23" applyFont="1" applyBorder="1" applyAlignment="1">
      <alignment horizontal="left" vertical="center" wrapText="1" indent="1"/>
    </xf>
    <xf numFmtId="0" fontId="36" fillId="0" borderId="113" xfId="23" applyFont="1" applyBorder="1" applyAlignment="1">
      <alignment horizontal="left" vertical="center" wrapText="1" indent="1"/>
    </xf>
    <xf numFmtId="0" fontId="24" fillId="0" borderId="51" xfId="23" applyFont="1" applyBorder="1" applyAlignment="1">
      <alignment horizontal="left" vertical="center" wrapText="1"/>
    </xf>
    <xf numFmtId="0" fontId="24" fillId="0" borderId="50" xfId="23" applyFont="1" applyBorder="1" applyAlignment="1">
      <alignment horizontal="left" vertical="center" wrapText="1"/>
    </xf>
    <xf numFmtId="0" fontId="37" fillId="0" borderId="119" xfId="23" applyFont="1" applyBorder="1" applyAlignment="1">
      <alignment horizontal="left" vertical="center" wrapText="1" indent="1"/>
    </xf>
    <xf numFmtId="0" fontId="37" fillId="0" borderId="115" xfId="23" applyFont="1" applyBorder="1" applyAlignment="1">
      <alignment horizontal="left" vertical="center" wrapText="1" indent="1"/>
    </xf>
    <xf numFmtId="0" fontId="22" fillId="0" borderId="51" xfId="22" applyBorder="1" applyAlignment="1">
      <alignment vertical="center"/>
    </xf>
    <xf numFmtId="0" fontId="22" fillId="0" borderId="0" xfId="22" applyBorder="1" applyAlignment="1">
      <alignment vertical="center"/>
    </xf>
    <xf numFmtId="0" fontId="23" fillId="0" borderId="50" xfId="23" applyBorder="1">
      <alignment vertical="center"/>
    </xf>
    <xf numFmtId="0" fontId="50" fillId="0" borderId="51" xfId="17" applyFont="1" applyBorder="1" applyAlignment="1">
      <alignment horizontal="left" vertical="center" indent="1"/>
    </xf>
    <xf numFmtId="0" fontId="41" fillId="0" borderId="56" xfId="18" applyFont="1" applyBorder="1"/>
    <xf numFmtId="0" fontId="41" fillId="0" borderId="2" xfId="18" applyFont="1" applyBorder="1"/>
    <xf numFmtId="0" fontId="41" fillId="0" borderId="57" xfId="18" applyFont="1" applyBorder="1"/>
    <xf numFmtId="0" fontId="41" fillId="0" borderId="0" xfId="18" applyFont="1"/>
    <xf numFmtId="0" fontId="37" fillId="0" borderId="118" xfId="23" applyFont="1" applyBorder="1" applyAlignment="1">
      <alignment horizontal="center" vertical="center" wrapText="1"/>
    </xf>
    <xf numFmtId="0" fontId="37" fillId="0" borderId="114" xfId="23" applyFont="1" applyBorder="1" applyAlignment="1">
      <alignment horizontal="center" vertical="center" wrapText="1"/>
    </xf>
    <xf numFmtId="4" fontId="18" fillId="6" borderId="110" xfId="0" applyNumberFormat="1" applyFont="1" applyFill="1" applyBorder="1" applyAlignment="1">
      <alignment horizontal="left" vertical="center" indent="2"/>
    </xf>
    <xf numFmtId="0" fontId="0" fillId="0" borderId="0" xfId="0" applyAlignment="1">
      <alignment wrapText="1"/>
    </xf>
    <xf numFmtId="0" fontId="40" fillId="0" borderId="0" xfId="19" applyNumberFormat="1" applyFont="1" applyBorder="1" applyAlignment="1">
      <alignment vertical="center"/>
    </xf>
    <xf numFmtId="49" fontId="0" fillId="0" borderId="0" xfId="0" applyNumberFormat="1" applyAlignment="1">
      <alignment vertical="top"/>
    </xf>
    <xf numFmtId="1" fontId="0" fillId="0" borderId="0" xfId="0" applyNumberFormat="1" applyAlignment="1">
      <alignment vertical="top"/>
    </xf>
    <xf numFmtId="0" fontId="0" fillId="0" borderId="0" xfId="0" applyAlignment="1">
      <alignment vertical="top"/>
    </xf>
    <xf numFmtId="4" fontId="0" fillId="0" borderId="0" xfId="0" applyNumberFormat="1" applyAlignment="1">
      <alignment vertical="top"/>
    </xf>
    <xf numFmtId="0" fontId="0" fillId="0" borderId="0" xfId="0" applyAlignment="1">
      <alignment vertical="top" wrapText="1"/>
    </xf>
    <xf numFmtId="3" fontId="0" fillId="0" borderId="0" xfId="0" applyNumberFormat="1" applyAlignment="1">
      <alignment vertical="top"/>
    </xf>
    <xf numFmtId="4" fontId="0" fillId="0" borderId="0" xfId="0" applyNumberFormat="1" applyAlignment="1">
      <alignment vertical="top" wrapText="1"/>
    </xf>
    <xf numFmtId="0" fontId="30" fillId="7" borderId="72" xfId="18" applyFont="1" applyFill="1" applyBorder="1" applyAlignment="1">
      <alignment horizontal="right" vertical="center" indent="1"/>
    </xf>
    <xf numFmtId="0" fontId="30" fillId="7" borderId="11" xfId="18" applyFont="1" applyFill="1" applyBorder="1" applyAlignment="1">
      <alignment horizontal="right" vertical="center" indent="1"/>
    </xf>
    <xf numFmtId="0" fontId="35" fillId="0" borderId="17" xfId="18" applyFont="1" applyBorder="1" applyAlignment="1" applyProtection="1">
      <alignment horizontal="left" vertical="center" indent="1"/>
      <protection locked="0"/>
    </xf>
    <xf numFmtId="0" fontId="35" fillId="0" borderId="4" xfId="18" applyFont="1" applyBorder="1" applyAlignment="1" applyProtection="1">
      <alignment horizontal="left" vertical="center" indent="1"/>
      <protection locked="0"/>
    </xf>
    <xf numFmtId="49" fontId="35" fillId="0" borderId="4" xfId="18" applyNumberFormat="1" applyFont="1" applyBorder="1" applyAlignment="1" applyProtection="1">
      <alignment horizontal="left" vertical="center" indent="1"/>
      <protection locked="0"/>
    </xf>
    <xf numFmtId="0" fontId="35" fillId="0" borderId="44" xfId="18" applyFont="1" applyBorder="1" applyAlignment="1" applyProtection="1">
      <alignment horizontal="left" vertical="center" indent="1"/>
      <protection locked="0"/>
    </xf>
    <xf numFmtId="0" fontId="35" fillId="0" borderId="39" xfId="18" applyFont="1" applyBorder="1" applyAlignment="1" applyProtection="1">
      <alignment horizontal="left" vertical="center" indent="1"/>
      <protection locked="0"/>
    </xf>
    <xf numFmtId="0" fontId="35" fillId="0" borderId="42" xfId="18" applyFont="1" applyBorder="1" applyAlignment="1" applyProtection="1">
      <alignment horizontal="left" vertical="center" indent="1"/>
      <protection locked="0"/>
    </xf>
    <xf numFmtId="49" fontId="35" fillId="0" borderId="42" xfId="18" applyNumberFormat="1" applyFont="1" applyBorder="1" applyAlignment="1" applyProtection="1">
      <alignment horizontal="left" vertical="center" indent="1"/>
      <protection locked="0"/>
    </xf>
    <xf numFmtId="0" fontId="35" fillId="0" borderId="45" xfId="18" applyFont="1" applyBorder="1" applyAlignment="1" applyProtection="1">
      <alignment horizontal="left" vertical="center" indent="1"/>
      <protection locked="0"/>
    </xf>
    <xf numFmtId="0" fontId="35" fillId="0" borderId="31" xfId="18" applyFont="1" applyBorder="1" applyAlignment="1" applyProtection="1">
      <alignment horizontal="left" vertical="center" indent="1"/>
      <protection locked="0"/>
    </xf>
    <xf numFmtId="0" fontId="35" fillId="0" borderId="9" xfId="18" applyFont="1" applyBorder="1" applyAlignment="1" applyProtection="1">
      <alignment horizontal="left" vertical="center" indent="1"/>
      <protection locked="0"/>
    </xf>
    <xf numFmtId="0" fontId="35" fillId="0" borderId="20" xfId="18" applyFont="1" applyBorder="1" applyAlignment="1" applyProtection="1">
      <alignment horizontal="left" vertical="center" indent="1"/>
      <protection locked="0"/>
    </xf>
    <xf numFmtId="0" fontId="35" fillId="0" borderId="23" xfId="18" applyFont="1" applyBorder="1" applyAlignment="1" applyProtection="1">
      <alignment horizontal="left" vertical="center" indent="1"/>
      <protection locked="0"/>
    </xf>
    <xf numFmtId="0" fontId="35" fillId="0" borderId="63" xfId="18" applyFont="1" applyBorder="1" applyAlignment="1" applyProtection="1">
      <alignment horizontal="left" vertical="center" indent="1"/>
      <protection locked="0"/>
    </xf>
    <xf numFmtId="49" fontId="35" fillId="0" borderId="59" xfId="18" applyNumberFormat="1" applyFont="1" applyBorder="1" applyAlignment="1" applyProtection="1">
      <alignment horizontal="left" vertical="center" indent="1"/>
      <protection locked="0"/>
    </xf>
    <xf numFmtId="0" fontId="35" fillId="0" borderId="59" xfId="18" applyFont="1" applyBorder="1" applyAlignment="1" applyProtection="1">
      <alignment horizontal="left" vertical="center" indent="1"/>
      <protection locked="0"/>
    </xf>
    <xf numFmtId="0" fontId="35" fillId="0" borderId="61" xfId="18" applyFont="1" applyBorder="1" applyAlignment="1" applyProtection="1">
      <alignment horizontal="left" vertical="center" indent="1"/>
      <protection locked="0"/>
    </xf>
    <xf numFmtId="0" fontId="35" fillId="0" borderId="64" xfId="18" applyFont="1" applyBorder="1" applyAlignment="1" applyProtection="1">
      <alignment horizontal="left" vertical="center" indent="1"/>
      <protection locked="0"/>
    </xf>
    <xf numFmtId="1" fontId="35" fillId="0" borderId="59" xfId="18" applyNumberFormat="1" applyFont="1" applyBorder="1" applyAlignment="1" applyProtection="1">
      <alignment horizontal="left" vertical="center" indent="1"/>
      <protection locked="0"/>
    </xf>
    <xf numFmtId="0" fontId="35" fillId="0" borderId="14" xfId="18" applyFont="1" applyBorder="1" applyAlignment="1" applyProtection="1">
      <alignment horizontal="center" vertical="center"/>
      <protection locked="0"/>
    </xf>
    <xf numFmtId="0" fontId="35" fillId="0" borderId="15" xfId="18" applyFont="1" applyBorder="1" applyAlignment="1" applyProtection="1">
      <alignment horizontal="center" vertical="center"/>
      <protection locked="0"/>
    </xf>
    <xf numFmtId="0" fontId="35" fillId="0" borderId="28" xfId="18" applyFont="1" applyBorder="1" applyAlignment="1" applyProtection="1">
      <alignment horizontal="center" vertical="center"/>
      <protection locked="0"/>
    </xf>
    <xf numFmtId="0" fontId="35" fillId="0" borderId="61" xfId="18" applyFont="1" applyBorder="1" applyAlignment="1" applyProtection="1">
      <alignment horizontal="left" vertical="center" wrapText="1" indent="1"/>
      <protection locked="0"/>
    </xf>
    <xf numFmtId="0" fontId="35" fillId="0" borderId="70" xfId="18" applyFont="1" applyBorder="1" applyAlignment="1" applyProtection="1">
      <alignment horizontal="left" vertical="center" wrapText="1" indent="1"/>
      <protection locked="0"/>
    </xf>
    <xf numFmtId="1" fontId="35" fillId="0" borderId="73" xfId="18" applyNumberFormat="1" applyFont="1" applyBorder="1" applyAlignment="1" applyProtection="1">
      <alignment horizontal="left" vertical="center" wrapText="1" indent="1"/>
      <protection locked="0"/>
    </xf>
    <xf numFmtId="1" fontId="33" fillId="0" borderId="25" xfId="18" applyNumberFormat="1" applyFont="1" applyBorder="1" applyAlignment="1" applyProtection="1">
      <alignment horizontal="center" vertical="center"/>
      <protection locked="0"/>
    </xf>
    <xf numFmtId="0" fontId="33" fillId="0" borderId="25" xfId="18" applyFont="1" applyBorder="1" applyAlignment="1" applyProtection="1">
      <alignment horizontal="left" vertical="center" indent="1"/>
      <protection locked="0"/>
    </xf>
    <xf numFmtId="0" fontId="33" fillId="0" borderId="75" xfId="18" applyFont="1" applyBorder="1" applyAlignment="1" applyProtection="1">
      <alignment horizontal="left" vertical="center" indent="1"/>
      <protection locked="0"/>
    </xf>
    <xf numFmtId="1" fontId="33" fillId="0" borderId="11" xfId="18" applyNumberFormat="1" applyFont="1" applyBorder="1" applyAlignment="1" applyProtection="1">
      <alignment horizontal="center" vertical="center"/>
      <protection locked="0"/>
    </xf>
    <xf numFmtId="1" fontId="33" fillId="0" borderId="29" xfId="18" applyNumberFormat="1" applyFont="1" applyBorder="1" applyAlignment="1" applyProtection="1">
      <alignment horizontal="center" vertical="center"/>
      <protection locked="0"/>
    </xf>
    <xf numFmtId="0" fontId="33" fillId="0" borderId="29" xfId="18" applyFont="1" applyBorder="1" applyAlignment="1" applyProtection="1">
      <alignment horizontal="left" vertical="center" indent="1"/>
      <protection locked="0"/>
    </xf>
    <xf numFmtId="0" fontId="33" fillId="0" borderId="77" xfId="18" applyFont="1" applyBorder="1" applyAlignment="1" applyProtection="1">
      <alignment horizontal="left" vertical="center" indent="1"/>
      <protection locked="0"/>
    </xf>
    <xf numFmtId="1" fontId="33" fillId="0" borderId="30" xfId="18" applyNumberFormat="1" applyFont="1" applyBorder="1" applyAlignment="1" applyProtection="1">
      <alignment horizontal="center" vertical="center"/>
      <protection locked="0"/>
    </xf>
    <xf numFmtId="0" fontId="33" fillId="0" borderId="30" xfId="18" applyFont="1" applyBorder="1" applyAlignment="1" applyProtection="1">
      <alignment horizontal="left" vertical="center" indent="1"/>
      <protection locked="0"/>
    </xf>
    <xf numFmtId="0" fontId="33" fillId="0" borderId="79" xfId="18" applyFont="1" applyBorder="1" applyAlignment="1" applyProtection="1">
      <alignment horizontal="left" vertical="center" indent="1"/>
      <protection locked="0"/>
    </xf>
    <xf numFmtId="1" fontId="33" fillId="0" borderId="72" xfId="18" applyNumberFormat="1" applyFont="1" applyBorder="1" applyAlignment="1" applyProtection="1">
      <alignment horizontal="center" vertical="center"/>
      <protection locked="0"/>
    </xf>
    <xf numFmtId="0" fontId="33" fillId="0" borderId="72" xfId="18" applyFont="1" applyBorder="1" applyAlignment="1" applyProtection="1">
      <alignment horizontal="left" vertical="center" indent="1"/>
      <protection locked="0"/>
    </xf>
    <xf numFmtId="0" fontId="35" fillId="0" borderId="16" xfId="18" applyFont="1" applyBorder="1" applyAlignment="1" applyProtection="1">
      <alignment horizontal="left" vertical="center" indent="1"/>
      <protection locked="0"/>
    </xf>
    <xf numFmtId="0" fontId="35" fillId="0" borderId="22" xfId="18" applyFont="1" applyBorder="1" applyAlignment="1" applyProtection="1">
      <alignment horizontal="left" vertical="center" indent="1"/>
      <protection locked="0"/>
    </xf>
    <xf numFmtId="4" fontId="35" fillId="0" borderId="87" xfId="18" applyNumberFormat="1" applyFont="1" applyBorder="1" applyAlignment="1" applyProtection="1">
      <alignment horizontal="left" vertical="center" indent="1"/>
      <protection locked="0"/>
    </xf>
    <xf numFmtId="49" fontId="35" fillId="0" borderId="82" xfId="18" applyNumberFormat="1" applyFont="1" applyBorder="1" applyAlignment="1" applyProtection="1">
      <alignment horizontal="left" vertical="center" indent="1"/>
      <protection locked="0"/>
    </xf>
    <xf numFmtId="0" fontId="35" fillId="0" borderId="11" xfId="18" applyFont="1" applyBorder="1" applyAlignment="1" applyProtection="1">
      <alignment horizontal="left" vertical="center" indent="1"/>
      <protection locked="0"/>
    </xf>
    <xf numFmtId="4" fontId="35" fillId="0" borderId="24" xfId="18" applyNumberFormat="1" applyFont="1" applyBorder="1" applyAlignment="1" applyProtection="1">
      <alignment horizontal="left" vertical="center" indent="1"/>
      <protection locked="0"/>
    </xf>
    <xf numFmtId="49" fontId="35" fillId="0" borderId="70" xfId="18" applyNumberFormat="1" applyFont="1" applyBorder="1" applyAlignment="1" applyProtection="1">
      <alignment horizontal="left" vertical="center" indent="1"/>
      <protection locked="0"/>
    </xf>
    <xf numFmtId="1" fontId="35" fillId="0" borderId="70" xfId="18" applyNumberFormat="1" applyFont="1" applyBorder="1" applyAlignment="1" applyProtection="1">
      <alignment horizontal="left" vertical="center" indent="1"/>
      <protection locked="0"/>
    </xf>
    <xf numFmtId="0" fontId="35" fillId="0" borderId="70" xfId="18" applyFont="1" applyBorder="1" applyAlignment="1" applyProtection="1">
      <alignment horizontal="left" vertical="center" indent="1"/>
      <protection locked="0"/>
    </xf>
    <xf numFmtId="166" fontId="35" fillId="0" borderId="86" xfId="18" applyNumberFormat="1" applyFont="1" applyBorder="1" applyAlignment="1" applyProtection="1">
      <alignment horizontal="left" vertical="center" indent="1"/>
      <protection locked="0"/>
    </xf>
    <xf numFmtId="0" fontId="35" fillId="0" borderId="25" xfId="18" applyFont="1" applyBorder="1" applyAlignment="1" applyProtection="1">
      <alignment horizontal="left" vertical="center" indent="1"/>
      <protection locked="0"/>
    </xf>
    <xf numFmtId="4" fontId="35" fillId="0" borderId="25" xfId="18" applyNumberFormat="1" applyFont="1" applyBorder="1" applyAlignment="1" applyProtection="1">
      <alignment horizontal="center" vertical="center"/>
      <protection locked="0"/>
    </xf>
    <xf numFmtId="4" fontId="35" fillId="0" borderId="11" xfId="18" applyNumberFormat="1" applyFont="1" applyBorder="1" applyAlignment="1" applyProtection="1">
      <alignment horizontal="center" vertical="center"/>
      <protection locked="0"/>
    </xf>
    <xf numFmtId="4" fontId="35" fillId="0" borderId="11" xfId="18" applyNumberFormat="1" applyFont="1" applyBorder="1" applyAlignment="1" applyProtection="1">
      <alignment horizontal="left" vertical="center" indent="1"/>
      <protection locked="0"/>
    </xf>
    <xf numFmtId="4" fontId="35" fillId="0" borderId="70" xfId="18" applyNumberFormat="1" applyFont="1" applyBorder="1" applyAlignment="1" applyProtection="1">
      <alignment horizontal="left" vertical="center" indent="1"/>
      <protection locked="0"/>
    </xf>
    <xf numFmtId="4" fontId="33" fillId="0" borderId="25" xfId="18" applyNumberFormat="1" applyFont="1" applyBorder="1" applyAlignment="1" applyProtection="1">
      <alignment horizontal="center" vertical="center"/>
      <protection locked="0"/>
    </xf>
    <xf numFmtId="0" fontId="33" fillId="0" borderId="25" xfId="18" applyFont="1" applyBorder="1" applyAlignment="1" applyProtection="1">
      <alignment horizontal="left" vertical="center" indent="2"/>
      <protection locked="0"/>
    </xf>
    <xf numFmtId="0" fontId="33" fillId="0" borderId="75" xfId="18" applyFont="1" applyBorder="1" applyAlignment="1" applyProtection="1">
      <alignment horizontal="left" vertical="center" indent="2"/>
      <protection locked="0"/>
    </xf>
    <xf numFmtId="1" fontId="33" fillId="0" borderId="11" xfId="18" applyNumberFormat="1" applyFont="1" applyBorder="1" applyAlignment="1" applyProtection="1">
      <alignment horizontal="left" vertical="center" indent="1"/>
      <protection locked="0"/>
    </xf>
    <xf numFmtId="4" fontId="33" fillId="0" borderId="11" xfId="18" applyNumberFormat="1" applyFont="1" applyBorder="1" applyAlignment="1" applyProtection="1">
      <alignment horizontal="center" vertical="center"/>
      <protection locked="0"/>
    </xf>
    <xf numFmtId="0" fontId="33" fillId="0" borderId="11" xfId="18" applyFont="1" applyBorder="1" applyAlignment="1" applyProtection="1">
      <alignment horizontal="left" vertical="center" indent="2"/>
      <protection locked="0"/>
    </xf>
    <xf numFmtId="0" fontId="33" fillId="0" borderId="70" xfId="18" applyFont="1" applyBorder="1" applyAlignment="1" applyProtection="1">
      <alignment horizontal="left" vertical="center" indent="2"/>
      <protection locked="0"/>
    </xf>
    <xf numFmtId="1" fontId="33" fillId="0" borderId="30" xfId="18" applyNumberFormat="1" applyFont="1" applyBorder="1" applyAlignment="1" applyProtection="1">
      <alignment horizontal="left" vertical="center" indent="1"/>
      <protection locked="0"/>
    </xf>
    <xf numFmtId="1" fontId="44" fillId="0" borderId="11" xfId="18" applyNumberFormat="1" applyFont="1" applyBorder="1" applyAlignment="1" applyProtection="1">
      <alignment horizontal="left" vertical="center" indent="1"/>
      <protection locked="0"/>
    </xf>
    <xf numFmtId="0" fontId="44" fillId="0" borderId="11" xfId="18" applyFont="1" applyBorder="1" applyAlignment="1" applyProtection="1">
      <alignment horizontal="left" vertical="center" indent="1"/>
      <protection locked="0"/>
    </xf>
    <xf numFmtId="1" fontId="33" fillId="0" borderId="96" xfId="18" applyNumberFormat="1" applyFont="1" applyBorder="1" applyAlignment="1" applyProtection="1">
      <alignment horizontal="left" vertical="center" indent="1"/>
      <protection locked="0"/>
    </xf>
    <xf numFmtId="0" fontId="33" fillId="0" borderId="96" xfId="18" applyFont="1" applyBorder="1" applyAlignment="1" applyProtection="1">
      <alignment horizontal="left" vertical="center" indent="1"/>
      <protection locked="0"/>
    </xf>
    <xf numFmtId="0" fontId="35" fillId="0" borderId="100" xfId="18" applyFont="1" applyBorder="1" applyAlignment="1" applyProtection="1">
      <alignment horizontal="left" vertical="center" indent="1"/>
      <protection locked="0"/>
    </xf>
    <xf numFmtId="3" fontId="33" fillId="0" borderId="25" xfId="18" applyNumberFormat="1" applyFont="1" applyBorder="1" applyAlignment="1" applyProtection="1">
      <alignment horizontal="center" vertical="center"/>
      <protection locked="0"/>
    </xf>
    <xf numFmtId="3" fontId="33" fillId="0" borderId="11" xfId="18" applyNumberFormat="1" applyFont="1" applyBorder="1" applyAlignment="1" applyProtection="1">
      <alignment horizontal="center" vertical="center"/>
      <protection locked="0"/>
    </xf>
    <xf numFmtId="3" fontId="33" fillId="0" borderId="106" xfId="18" applyNumberFormat="1" applyFont="1" applyBorder="1" applyAlignment="1" applyProtection="1">
      <alignment horizontal="center" vertical="center"/>
      <protection locked="0"/>
    </xf>
    <xf numFmtId="0" fontId="36" fillId="0" borderId="114" xfId="23" applyFont="1" applyBorder="1" applyAlignment="1" applyProtection="1">
      <alignment horizontal="center" vertical="center" wrapText="1"/>
      <protection locked="0"/>
    </xf>
    <xf numFmtId="0" fontId="34" fillId="6" borderId="4" xfId="18" applyFont="1" applyFill="1" applyBorder="1" applyAlignment="1">
      <alignment horizontal="left" vertical="center" indent="1"/>
    </xf>
    <xf numFmtId="0" fontId="34" fillId="6" borderId="43" xfId="18" applyFont="1" applyFill="1" applyBorder="1" applyAlignment="1">
      <alignment horizontal="left" vertical="center" wrapText="1" indent="1"/>
    </xf>
    <xf numFmtId="0" fontId="34" fillId="6" borderId="44" xfId="18" applyFont="1" applyFill="1" applyBorder="1" applyAlignment="1">
      <alignment horizontal="left" vertical="center" wrapText="1" indent="1"/>
    </xf>
    <xf numFmtId="1" fontId="33" fillId="6" borderId="130" xfId="18" applyNumberFormat="1" applyFont="1" applyFill="1" applyBorder="1" applyAlignment="1">
      <alignment horizontal="center" vertical="center"/>
    </xf>
    <xf numFmtId="1" fontId="33" fillId="0" borderId="131" xfId="18" applyNumberFormat="1" applyFont="1" applyBorder="1" applyAlignment="1" applyProtection="1">
      <alignment horizontal="center" vertical="center"/>
      <protection locked="0"/>
    </xf>
    <xf numFmtId="0" fontId="33" fillId="0" borderId="131" xfId="18" applyFont="1" applyBorder="1" applyAlignment="1" applyProtection="1">
      <alignment horizontal="left" vertical="center" indent="1"/>
      <protection locked="0"/>
    </xf>
    <xf numFmtId="0" fontId="33" fillId="0" borderId="132" xfId="18" applyFont="1" applyBorder="1" applyAlignment="1" applyProtection="1">
      <alignment horizontal="left" vertical="center" indent="1"/>
      <protection locked="0"/>
    </xf>
    <xf numFmtId="1" fontId="33" fillId="0" borderId="106" xfId="18" applyNumberFormat="1" applyFont="1" applyBorder="1" applyAlignment="1" applyProtection="1">
      <alignment horizontal="center" vertical="center"/>
      <protection locked="0"/>
    </xf>
    <xf numFmtId="49" fontId="35" fillId="0" borderId="70" xfId="18" applyNumberFormat="1" applyFont="1" applyBorder="1" applyAlignment="1" applyProtection="1">
      <alignment horizontal="left" vertical="center" wrapText="1" indent="1"/>
      <protection locked="0"/>
    </xf>
    <xf numFmtId="0" fontId="33" fillId="0" borderId="11" xfId="18" applyFont="1" applyBorder="1" applyAlignment="1" applyProtection="1">
      <alignment horizontal="left" vertical="center" indent="1"/>
      <protection locked="0"/>
    </xf>
    <xf numFmtId="0" fontId="36" fillId="0" borderId="120" xfId="23" applyFont="1" applyBorder="1" applyAlignment="1" applyProtection="1">
      <alignment horizontal="center" vertical="center" wrapText="1"/>
      <protection locked="0"/>
    </xf>
    <xf numFmtId="0" fontId="33" fillId="0" borderId="106" xfId="18" applyFont="1" applyBorder="1" applyAlignment="1" applyProtection="1">
      <alignment horizontal="left" vertical="center" indent="1"/>
      <protection locked="0"/>
    </xf>
    <xf numFmtId="0" fontId="18" fillId="5" borderId="52" xfId="18" applyFont="1" applyFill="1" applyBorder="1" applyAlignment="1">
      <alignment horizontal="center" vertical="top" wrapText="1"/>
    </xf>
    <xf numFmtId="0" fontId="18" fillId="5" borderId="5" xfId="18" applyFont="1" applyFill="1" applyBorder="1" applyAlignment="1">
      <alignment horizontal="left" vertical="top" wrapText="1"/>
    </xf>
    <xf numFmtId="0" fontId="18" fillId="5" borderId="5" xfId="18" applyFont="1" applyFill="1" applyBorder="1" applyAlignment="1">
      <alignment horizontal="center" vertical="top" wrapText="1"/>
    </xf>
    <xf numFmtId="0" fontId="18" fillId="5" borderId="53" xfId="18" applyFont="1" applyFill="1" applyBorder="1" applyAlignment="1">
      <alignment horizontal="left" vertical="top" wrapText="1"/>
    </xf>
    <xf numFmtId="0" fontId="33" fillId="0" borderId="18" xfId="18" applyFont="1" applyBorder="1" applyAlignment="1" applyProtection="1">
      <alignment horizontal="left" vertical="center" indent="1"/>
      <protection locked="0"/>
    </xf>
    <xf numFmtId="0" fontId="33" fillId="0" borderId="12" xfId="18" applyFont="1" applyBorder="1" applyAlignment="1" applyProtection="1">
      <alignment horizontal="left" vertical="center" indent="1"/>
      <protection locked="0"/>
    </xf>
    <xf numFmtId="0" fontId="33" fillId="0" borderId="94" xfId="18" applyFont="1" applyBorder="1" applyAlignment="1" applyProtection="1">
      <alignment horizontal="left" vertical="center" indent="1"/>
      <protection locked="0"/>
    </xf>
    <xf numFmtId="4" fontId="33" fillId="0" borderId="75" xfId="18" applyNumberFormat="1" applyFont="1" applyBorder="1" applyAlignment="1" applyProtection="1">
      <alignment horizontal="left" vertical="center" indent="1"/>
      <protection locked="0"/>
    </xf>
    <xf numFmtId="4" fontId="33" fillId="0" borderId="70" xfId="18" applyNumberFormat="1" applyFont="1" applyBorder="1" applyAlignment="1" applyProtection="1">
      <alignment horizontal="left" vertical="center" indent="1"/>
      <protection locked="0"/>
    </xf>
    <xf numFmtId="4" fontId="33" fillId="0" borderId="107" xfId="18" applyNumberFormat="1" applyFont="1" applyBorder="1" applyAlignment="1" applyProtection="1">
      <alignment horizontal="left" vertical="center" indent="1"/>
      <protection locked="0"/>
    </xf>
    <xf numFmtId="4" fontId="33" fillId="0" borderId="18" xfId="18" applyNumberFormat="1" applyFont="1" applyBorder="1" applyAlignment="1" applyProtection="1">
      <alignment horizontal="left" vertical="center" indent="1"/>
      <protection locked="0"/>
    </xf>
    <xf numFmtId="4" fontId="33" fillId="0" borderId="12" xfId="18" applyNumberFormat="1" applyFont="1" applyBorder="1" applyAlignment="1" applyProtection="1">
      <alignment horizontal="left" vertical="center" indent="1"/>
      <protection locked="0"/>
    </xf>
    <xf numFmtId="4" fontId="33" fillId="0" borderId="94" xfId="18" applyNumberFormat="1" applyFont="1" applyBorder="1" applyAlignment="1" applyProtection="1">
      <alignment horizontal="left" vertical="center" indent="1"/>
      <protection locked="0"/>
    </xf>
    <xf numFmtId="49" fontId="35" fillId="0" borderId="22" xfId="18" applyNumberFormat="1" applyFont="1" applyBorder="1" applyAlignment="1" applyProtection="1">
      <alignment horizontal="left" vertical="center" indent="1"/>
      <protection locked="0"/>
    </xf>
    <xf numFmtId="49" fontId="35" fillId="0" borderId="11" xfId="18" applyNumberFormat="1" applyFont="1" applyBorder="1" applyAlignment="1" applyProtection="1">
      <alignment horizontal="left" vertical="center" indent="1"/>
      <protection locked="0"/>
    </xf>
    <xf numFmtId="0" fontId="61" fillId="0" borderId="80" xfId="18" applyFont="1" applyBorder="1" applyAlignment="1">
      <alignment horizontal="center"/>
    </xf>
    <xf numFmtId="0" fontId="62" fillId="0" borderId="42" xfId="21" applyFont="1" applyBorder="1" applyAlignment="1" applyProtection="1">
      <alignment horizontal="left" vertical="center" indent="1"/>
      <protection locked="0"/>
    </xf>
    <xf numFmtId="0" fontId="52" fillId="7" borderId="116" xfId="22" applyFont="1" applyFill="1" applyBorder="1" applyAlignment="1">
      <alignment horizontal="left" vertical="center" indent="1"/>
    </xf>
    <xf numFmtId="0" fontId="52" fillId="7" borderId="7" xfId="22" applyFont="1" applyFill="1" applyBorder="1" applyAlignment="1">
      <alignment horizontal="left" vertical="center" indent="1"/>
    </xf>
    <xf numFmtId="0" fontId="52" fillId="7" borderId="117" xfId="22" applyFont="1" applyFill="1" applyBorder="1" applyAlignment="1">
      <alignment horizontal="left" vertical="center" indent="1"/>
    </xf>
    <xf numFmtId="0" fontId="38" fillId="8" borderId="0" xfId="22" applyFont="1" applyFill="1" applyAlignment="1">
      <alignment horizontal="center" vertical="center" wrapText="1"/>
    </xf>
    <xf numFmtId="0" fontId="57" fillId="7" borderId="126" xfId="23" applyFont="1" applyFill="1" applyBorder="1" applyAlignment="1">
      <alignment horizontal="left" vertical="center" wrapText="1" indent="1"/>
    </xf>
    <xf numFmtId="0" fontId="57" fillId="7" borderId="127" xfId="23" applyFont="1" applyFill="1" applyBorder="1" applyAlignment="1">
      <alignment horizontal="left" vertical="center" wrapText="1" indent="1"/>
    </xf>
    <xf numFmtId="0" fontId="57" fillId="7" borderId="128" xfId="23" applyFont="1" applyFill="1" applyBorder="1" applyAlignment="1">
      <alignment horizontal="left" vertical="center" wrapText="1" indent="1"/>
    </xf>
    <xf numFmtId="0" fontId="36" fillId="0" borderId="129" xfId="23" applyFont="1" applyBorder="1" applyAlignment="1">
      <alignment horizontal="left" vertical="center" wrapText="1"/>
    </xf>
    <xf numFmtId="0" fontId="36" fillId="0" borderId="121" xfId="23" applyFont="1" applyBorder="1" applyAlignment="1">
      <alignment horizontal="left" vertical="center" wrapText="1"/>
    </xf>
    <xf numFmtId="0" fontId="27" fillId="0" borderId="116" xfId="23" applyFont="1" applyBorder="1" applyAlignment="1">
      <alignment horizontal="left" vertical="center" wrapText="1" indent="1"/>
    </xf>
    <xf numFmtId="0" fontId="27" fillId="0" borderId="7" xfId="23" applyFont="1" applyBorder="1" applyAlignment="1">
      <alignment horizontal="left" vertical="center" wrapText="1" indent="1"/>
    </xf>
    <xf numFmtId="0" fontId="27" fillId="0" borderId="117" xfId="23" applyFont="1" applyBorder="1" applyAlignment="1">
      <alignment horizontal="left" vertical="center" wrapText="1" indent="1"/>
    </xf>
    <xf numFmtId="0" fontId="27" fillId="0" borderId="51" xfId="23" applyFont="1" applyBorder="1" applyAlignment="1">
      <alignment horizontal="left" vertical="center" wrapText="1" indent="1"/>
    </xf>
    <xf numFmtId="0" fontId="27" fillId="0" borderId="0" xfId="23" applyFont="1" applyAlignment="1">
      <alignment horizontal="left" vertical="center" wrapText="1" indent="1"/>
    </xf>
    <xf numFmtId="0" fontId="27" fillId="0" borderId="50" xfId="23" applyFont="1" applyBorder="1" applyAlignment="1">
      <alignment horizontal="left" vertical="center" wrapText="1" indent="1"/>
    </xf>
    <xf numFmtId="0" fontId="47" fillId="0" borderId="51" xfId="23" applyFont="1" applyBorder="1" applyAlignment="1">
      <alignment horizontal="left" vertical="center" wrapText="1" indent="1"/>
    </xf>
    <xf numFmtId="0" fontId="47" fillId="0" borderId="0" xfId="23" applyFont="1" applyAlignment="1">
      <alignment horizontal="left" vertical="center" wrapText="1" indent="1"/>
    </xf>
    <xf numFmtId="0" fontId="47" fillId="0" borderId="50" xfId="23" applyFont="1" applyBorder="1" applyAlignment="1">
      <alignment horizontal="left" vertical="center" wrapText="1" indent="1"/>
    </xf>
    <xf numFmtId="0" fontId="47" fillId="0" borderId="133" xfId="23" applyFont="1" applyBorder="1" applyAlignment="1">
      <alignment horizontal="left" vertical="center" wrapText="1" indent="1"/>
    </xf>
    <xf numFmtId="0" fontId="47" fillId="0" borderId="112" xfId="23" applyFont="1" applyBorder="1" applyAlignment="1">
      <alignment horizontal="left" vertical="center" wrapText="1" indent="1"/>
    </xf>
    <xf numFmtId="0" fontId="47" fillId="0" borderId="119" xfId="23" applyFont="1" applyBorder="1" applyAlignment="1">
      <alignment horizontal="left" vertical="center" wrapText="1" indent="1"/>
    </xf>
    <xf numFmtId="0" fontId="35" fillId="0" borderId="4" xfId="18" applyFont="1" applyBorder="1" applyAlignment="1" applyProtection="1">
      <alignment horizontal="left" vertical="center" wrapText="1" indent="1"/>
      <protection locked="0"/>
    </xf>
    <xf numFmtId="0" fontId="35" fillId="0" borderId="3" xfId="18" applyFont="1" applyBorder="1" applyAlignment="1" applyProtection="1">
      <alignment horizontal="left" vertical="center" indent="1"/>
      <protection locked="0"/>
    </xf>
    <xf numFmtId="0" fontId="35" fillId="0" borderId="41" xfId="18" applyFont="1" applyBorder="1" applyAlignment="1" applyProtection="1">
      <alignment horizontal="left" vertical="center" indent="1"/>
      <protection locked="0"/>
    </xf>
    <xf numFmtId="0" fontId="40" fillId="0" borderId="36" xfId="0" applyFont="1" applyBorder="1" applyAlignment="1">
      <alignment horizontal="center" vertical="center"/>
    </xf>
    <xf numFmtId="0" fontId="35" fillId="0" borderId="4" xfId="18" applyFont="1" applyBorder="1" applyAlignment="1" applyProtection="1">
      <alignment horizontal="left" vertical="center" indent="1"/>
      <protection locked="0"/>
    </xf>
    <xf numFmtId="0" fontId="31" fillId="5" borderId="47" xfId="18" applyFont="1" applyFill="1" applyBorder="1" applyAlignment="1">
      <alignment horizontal="left" vertical="center" indent="1"/>
    </xf>
    <xf numFmtId="0" fontId="31" fillId="5" borderId="48" xfId="18" applyFont="1" applyFill="1" applyBorder="1" applyAlignment="1">
      <alignment horizontal="left" vertical="center" indent="1"/>
    </xf>
    <xf numFmtId="0" fontId="35" fillId="0" borderId="6" xfId="18" applyFont="1" applyBorder="1" applyAlignment="1" applyProtection="1">
      <alignment horizontal="left" vertical="center" indent="1"/>
      <protection locked="0"/>
    </xf>
    <xf numFmtId="0" fontId="35" fillId="0" borderId="55" xfId="18" applyFont="1" applyBorder="1" applyAlignment="1" applyProtection="1">
      <alignment horizontal="left" vertical="center" indent="1"/>
      <protection locked="0"/>
    </xf>
    <xf numFmtId="0" fontId="40" fillId="0" borderId="0" xfId="19" applyNumberFormat="1" applyFont="1" applyAlignment="1">
      <alignment horizontal="center" vertical="center"/>
    </xf>
    <xf numFmtId="0" fontId="35" fillId="0" borderId="20" xfId="18" applyFont="1" applyBorder="1" applyAlignment="1" applyProtection="1">
      <alignment horizontal="left" vertical="center" indent="1"/>
      <protection locked="0"/>
    </xf>
    <xf numFmtId="0" fontId="35" fillId="0" borderId="12" xfId="18" applyFont="1" applyBorder="1" applyAlignment="1" applyProtection="1">
      <alignment horizontal="left" vertical="center" indent="1"/>
      <protection locked="0"/>
    </xf>
    <xf numFmtId="0" fontId="35" fillId="0" borderId="10" xfId="18" applyFont="1" applyBorder="1" applyAlignment="1" applyProtection="1">
      <alignment horizontal="left" vertical="center" indent="1"/>
      <protection locked="0"/>
    </xf>
    <xf numFmtId="0" fontId="35" fillId="9" borderId="12" xfId="18" applyFont="1" applyFill="1" applyBorder="1" applyAlignment="1">
      <alignment horizontal="left" vertical="center" indent="1"/>
    </xf>
    <xf numFmtId="0" fontId="35" fillId="9" borderId="10" xfId="18" applyFont="1" applyFill="1" applyBorder="1" applyAlignment="1">
      <alignment horizontal="left" vertical="center" indent="1"/>
    </xf>
    <xf numFmtId="0" fontId="35" fillId="9" borderId="18" xfId="18" applyFont="1" applyFill="1" applyBorder="1" applyAlignment="1">
      <alignment horizontal="left" vertical="center" indent="1"/>
    </xf>
    <xf numFmtId="0" fontId="35" fillId="9" borderId="19" xfId="18" applyFont="1" applyFill="1" applyBorder="1" applyAlignment="1">
      <alignment horizontal="left" vertical="center" indent="1"/>
    </xf>
    <xf numFmtId="0" fontId="40" fillId="0" borderId="36" xfId="19" applyNumberFormat="1" applyFont="1" applyBorder="1" applyAlignment="1">
      <alignment horizontal="center" vertical="center"/>
    </xf>
    <xf numFmtId="1" fontId="35" fillId="6" borderId="20" xfId="18" applyNumberFormat="1" applyFont="1" applyFill="1" applyBorder="1" applyAlignment="1">
      <alignment horizontal="left" vertical="center" indent="1"/>
    </xf>
    <xf numFmtId="0" fontId="35" fillId="0" borderId="11" xfId="18" applyFont="1" applyBorder="1" applyAlignment="1" applyProtection="1">
      <alignment horizontal="left" vertical="center" wrapText="1" indent="1"/>
      <protection locked="0"/>
    </xf>
    <xf numFmtId="49" fontId="35" fillId="0" borderId="11" xfId="18" applyNumberFormat="1" applyFont="1" applyBorder="1" applyAlignment="1" applyProtection="1">
      <alignment horizontal="left" vertical="center" wrapText="1" indent="1"/>
      <protection locked="0"/>
    </xf>
    <xf numFmtId="0" fontId="35" fillId="0" borderId="72" xfId="18" applyFont="1" applyBorder="1" applyAlignment="1" applyProtection="1">
      <alignment horizontal="left" vertical="center" wrapText="1" indent="1"/>
      <protection locked="0"/>
    </xf>
    <xf numFmtId="0" fontId="35" fillId="0" borderId="26" xfId="18" applyFont="1" applyBorder="1" applyAlignment="1" applyProtection="1">
      <alignment horizontal="left" vertical="center" indent="1"/>
      <protection locked="0"/>
    </xf>
    <xf numFmtId="0" fontId="35" fillId="0" borderId="27" xfId="18" applyFont="1" applyBorder="1" applyAlignment="1" applyProtection="1">
      <alignment horizontal="left" vertical="center" indent="1"/>
      <protection locked="0"/>
    </xf>
    <xf numFmtId="0" fontId="35" fillId="0" borderId="32" xfId="18" applyFont="1" applyBorder="1" applyAlignment="1" applyProtection="1">
      <alignment horizontal="left" vertical="center" wrapText="1" indent="1"/>
      <protection locked="0"/>
    </xf>
    <xf numFmtId="0" fontId="35" fillId="0" borderId="33" xfId="18" applyFont="1" applyBorder="1" applyAlignment="1" applyProtection="1">
      <alignment horizontal="left" vertical="center" wrapText="1" indent="1"/>
      <protection locked="0"/>
    </xf>
    <xf numFmtId="0" fontId="20" fillId="0" borderId="51" xfId="18" applyFont="1" applyBorder="1" applyAlignment="1">
      <alignment horizontal="left" vertical="center" indent="1"/>
    </xf>
    <xf numFmtId="0" fontId="20" fillId="0" borderId="0" xfId="18" applyFont="1" applyAlignment="1">
      <alignment horizontal="left" vertical="center" indent="1"/>
    </xf>
    <xf numFmtId="0" fontId="20" fillId="0" borderId="50" xfId="18" applyFont="1" applyBorder="1" applyAlignment="1">
      <alignment horizontal="left" vertical="center" indent="1"/>
    </xf>
    <xf numFmtId="0" fontId="35" fillId="0" borderId="98" xfId="18" applyFont="1" applyBorder="1" applyAlignment="1" applyProtection="1">
      <alignment horizontal="left" vertical="center" indent="1"/>
      <protection locked="0"/>
    </xf>
    <xf numFmtId="0" fontId="35" fillId="0" borderId="99" xfId="18" applyFont="1" applyBorder="1" applyAlignment="1" applyProtection="1">
      <alignment horizontal="left" vertical="center" indent="1"/>
      <protection locked="0"/>
    </xf>
    <xf numFmtId="0" fontId="38" fillId="8" borderId="35" xfId="22" applyFont="1" applyFill="1" applyBorder="1" applyAlignment="1">
      <alignment horizontal="center" vertical="center" wrapText="1"/>
    </xf>
    <xf numFmtId="0" fontId="38" fillId="8" borderId="36" xfId="22" applyFont="1" applyFill="1" applyBorder="1" applyAlignment="1">
      <alignment horizontal="center" vertical="center" wrapText="1"/>
    </xf>
    <xf numFmtId="0" fontId="38" fillId="8" borderId="37" xfId="22" applyFont="1" applyFill="1" applyBorder="1" applyAlignment="1">
      <alignment horizontal="center" vertical="center" wrapText="1"/>
    </xf>
    <xf numFmtId="0" fontId="52" fillId="7" borderId="116" xfId="22" applyFont="1" applyFill="1" applyBorder="1" applyAlignment="1">
      <alignment horizontal="left" vertical="top" indent="1"/>
    </xf>
    <xf numFmtId="0" fontId="52" fillId="7" borderId="7" xfId="22" applyFont="1" applyFill="1" applyBorder="1" applyAlignment="1">
      <alignment horizontal="left" vertical="top" indent="1"/>
    </xf>
    <xf numFmtId="0" fontId="52" fillId="7" borderId="117" xfId="22" applyFont="1" applyFill="1" applyBorder="1" applyAlignment="1">
      <alignment horizontal="left" vertical="top" indent="1"/>
    </xf>
    <xf numFmtId="0" fontId="24" fillId="0" borderId="51" xfId="23" applyFont="1" applyBorder="1" applyAlignment="1">
      <alignment horizontal="left" vertical="center" wrapText="1"/>
    </xf>
    <xf numFmtId="0" fontId="24" fillId="0" borderId="0" xfId="23" applyFont="1" applyAlignment="1">
      <alignment horizontal="left" vertical="center" wrapText="1"/>
    </xf>
    <xf numFmtId="0" fontId="24" fillId="0" borderId="50" xfId="23" applyFont="1" applyBorder="1" applyAlignment="1">
      <alignment horizontal="left" vertical="center" wrapText="1"/>
    </xf>
    <xf numFmtId="0" fontId="47" fillId="0" borderId="123" xfId="23" applyFont="1" applyBorder="1" applyAlignment="1">
      <alignment horizontal="left" vertical="center" wrapText="1" indent="1"/>
    </xf>
    <xf numFmtId="0" fontId="36" fillId="0" borderId="124" xfId="23" applyFont="1" applyBorder="1" applyAlignment="1">
      <alignment horizontal="left" vertical="center" wrapText="1" indent="1"/>
    </xf>
    <xf numFmtId="0" fontId="36" fillId="0" borderId="125" xfId="23" applyFont="1" applyBorder="1" applyAlignment="1">
      <alignment horizontal="left" vertical="center" wrapText="1" indent="1"/>
    </xf>
    <xf numFmtId="0" fontId="36" fillId="0" borderId="111" xfId="23" applyFont="1" applyBorder="1" applyAlignment="1">
      <alignment horizontal="left" vertical="center" wrapText="1" indent="1"/>
    </xf>
    <xf numFmtId="0" fontId="36" fillId="0" borderId="115" xfId="23" applyFont="1" applyBorder="1" applyAlignment="1">
      <alignment horizontal="left" vertical="center" wrapText="1" indent="1"/>
    </xf>
    <xf numFmtId="0" fontId="37" fillId="0" borderId="122" xfId="23" applyFont="1" applyBorder="1" applyAlignment="1">
      <alignment horizontal="left" vertical="center" wrapText="1" indent="1"/>
    </xf>
    <xf numFmtId="0" fontId="37" fillId="0" borderId="113" xfId="23" applyFont="1" applyBorder="1" applyAlignment="1">
      <alignment horizontal="left" vertical="center" wrapText="1" indent="1"/>
    </xf>
    <xf numFmtId="0" fontId="37" fillId="0" borderId="115" xfId="23" applyFont="1" applyBorder="1" applyAlignment="1">
      <alignment horizontal="left" vertical="center" wrapText="1" indent="1"/>
    </xf>
  </cellXfs>
  <cellStyles count="24">
    <cellStyle name="Currency 2" xfId="20" xr:uid="{3FAC71B6-7617-4B74-A2AC-F0BBEDC41F6E}"/>
    <cellStyle name="First Row Stripe" xfId="7" xr:uid="{00000000-0005-0000-0000-000000000000}"/>
    <cellStyle name="Hyperlink" xfId="21" builtinId="8"/>
    <cellStyle name="Normal" xfId="0" builtinId="0" customBuiltin="1"/>
    <cellStyle name="Normal 2" xfId="13" xr:uid="{00000000-0005-0000-0000-000002000000}"/>
    <cellStyle name="Normal 3" xfId="18" xr:uid="{08642D1D-3E1A-4D11-A45C-544449FCBBC2}"/>
    <cellStyle name="Normal 4" xfId="23" xr:uid="{C6CC62BD-B121-44CE-BE06-020DA404FCA5}"/>
    <cellStyle name="Percent 2" xfId="19" xr:uid="{9CB8F453-3B81-4DA5-B5F5-57ABA338BD0E}"/>
    <cellStyle name="Second Row Stripe" xfId="8" xr:uid="{00000000-0005-0000-0000-000003000000}"/>
    <cellStyle name="Sub Title" xfId="2" xr:uid="{00000000-0005-0000-0000-000004000000}"/>
    <cellStyle name="Table - Header 2" xfId="9" xr:uid="{00000000-0005-0000-0000-000005000000}"/>
    <cellStyle name="Table - Total" xfId="6" xr:uid="{00000000-0005-0000-0000-000006000000}"/>
    <cellStyle name="Table Header" xfId="5" xr:uid="{00000000-0005-0000-0000-000007000000}"/>
    <cellStyle name="Table Header 2" xfId="12" xr:uid="{00000000-0005-0000-0000-000008000000}"/>
    <cellStyle name="Title 2" xfId="22" xr:uid="{9E939AD7-7872-4D85-AB1F-03971BE48B01}"/>
    <cellStyle name="Title Cell" xfId="1" xr:uid="{00000000-0005-0000-0000-000009000000}"/>
    <cellStyle name="Total - Heading" xfId="3" xr:uid="{00000000-0005-0000-0000-00000A000000}"/>
    <cellStyle name="Total - Heading 2" xfId="11" xr:uid="{00000000-0005-0000-0000-00000B000000}"/>
    <cellStyle name="Total - Heading 3" xfId="15" xr:uid="{00000000-0005-0000-0000-00000C000000}"/>
    <cellStyle name="Total - Heading Titles" xfId="4" xr:uid="{00000000-0005-0000-0000-00000D000000}"/>
    <cellStyle name="Total - Heading Titles 2" xfId="10" xr:uid="{00000000-0005-0000-0000-00000E000000}"/>
    <cellStyle name="Total - Heading Titles 3" xfId="14" xr:uid="{00000000-0005-0000-0000-00000F000000}"/>
    <cellStyle name="Total - Heading Titles 3 2" xfId="16" xr:uid="{00000000-0005-0000-0000-000010000000}"/>
    <cellStyle name="Total - Heading Titles 4" xfId="17" xr:uid="{00000000-0005-0000-0000-000011000000}"/>
  </cellStyles>
  <dxfs count="7">
    <dxf>
      <fill>
        <patternFill>
          <bgColor theme="7" tint="0.79998168889431442"/>
        </patternFill>
      </fill>
      <border diagonalUp="0" diagonalDown="0">
        <left/>
        <right/>
      </border>
    </dxf>
    <dxf>
      <border diagonalUp="0" diagonalDown="0">
        <left/>
        <right/>
        <top style="thin">
          <color theme="7"/>
        </top>
        <bottom style="thin">
          <color theme="7"/>
        </bottom>
        <vertical/>
        <horizontal/>
      </border>
    </dxf>
    <dxf>
      <font>
        <sz val="8"/>
        <color theme="7" tint="-0.24994659260841701"/>
      </font>
      <border diagonalUp="0" diagonalDown="0">
        <left/>
        <right/>
        <top/>
        <bottom style="thin">
          <color theme="7"/>
        </bottom>
        <vertical/>
        <horizontal/>
      </border>
    </dxf>
    <dxf>
      <font>
        <sz val="8"/>
        <color theme="7" tint="-0.24994659260841701"/>
      </font>
    </dxf>
    <dxf>
      <font>
        <b/>
        <i val="0"/>
        <color theme="1"/>
      </font>
      <fill>
        <patternFill>
          <bgColor theme="5" tint="0.79998168889431442"/>
        </patternFill>
      </fill>
      <border diagonalUp="0" diagonalDown="0">
        <left/>
        <right/>
        <top style="thin">
          <color theme="2" tint="-9.9948118533890809E-2"/>
        </top>
        <bottom style="thin">
          <color theme="2" tint="-9.9948118533890809E-2"/>
        </bottom>
        <vertical style="thin">
          <color theme="2" tint="-9.9948118533890809E-2"/>
        </vertical>
        <horizontal style="thin">
          <color theme="2" tint="-9.9948118533890809E-2"/>
        </horizontal>
      </border>
    </dxf>
    <dxf>
      <font>
        <b/>
        <i val="0"/>
        <color theme="1" tint="0.34998626667073579"/>
      </font>
      <fill>
        <patternFill patternType="none">
          <bgColor auto="1"/>
        </patternFill>
      </fill>
      <border diagonalUp="0" diagonalDown="0">
        <left/>
        <right/>
        <top/>
        <bottom style="thin">
          <color theme="4" tint="-0.24994659260841701"/>
        </bottom>
        <vertical/>
        <horizontal/>
      </border>
    </dxf>
    <dxf>
      <font>
        <color theme="1"/>
      </font>
      <fill>
        <patternFill patternType="none">
          <fgColor indexed="64"/>
          <bgColor auto="1"/>
        </patternFill>
      </fill>
      <border diagonalUp="0" diagonalDown="0">
        <left/>
        <right/>
        <top style="thin">
          <color theme="2" tint="-9.9948118533890809E-2"/>
        </top>
        <bottom style="thin">
          <color theme="2" tint="-9.9948118533890809E-2"/>
        </bottom>
        <vertical style="thin">
          <color theme="2" tint="-9.9948118533890809E-2"/>
        </vertical>
        <horizontal style="thin">
          <color theme="2" tint="-9.9948118533890809E-2"/>
        </horizontal>
      </border>
    </dxf>
  </dxfs>
  <tableStyles count="2" defaultTableStyle="TableStyleMedium9" defaultPivotStyle="PivotStyleLight16">
    <tableStyle name="Probate" pivot="0" count="3" xr9:uid="{DB40A0B2-143B-4578-BEC2-F04CD1FC9BDF}">
      <tableStyleElement type="wholeTable" dxfId="6"/>
      <tableStyleElement type="headerRow" dxfId="5"/>
      <tableStyleElement type="totalRow" dxfId="4"/>
    </tableStyle>
    <tableStyle name="Table Style 1" pivot="0" count="4" xr9:uid="{00000000-0011-0000-FFFF-FFFF00000000}">
      <tableStyleElement type="wholeTable" dxfId="3"/>
      <tableStyleElement type="headerRow" dxfId="2"/>
      <tableStyleElement type="totalRow" dxfId="1"/>
      <tableStyleElement type="firstRow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7795CB"/>
      <rgbColor rgb="00333333"/>
    </indexedColors>
    <mruColors>
      <color rgb="FF182C74"/>
      <color rgb="FF4472C4"/>
      <color rgb="FF008272"/>
      <color rgb="FFFFFFFF"/>
      <color rgb="FF305496"/>
      <color rgb="FF595959"/>
      <color rgb="FFEAF6EC"/>
      <color rgb="FF00B09B"/>
      <color rgb="FF00AEDE"/>
      <color rgb="FFD9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670278</xdr:colOff>
      <xdr:row>0</xdr:row>
      <xdr:rowOff>134055</xdr:rowOff>
    </xdr:from>
    <xdr:to>
      <xdr:col>2</xdr:col>
      <xdr:colOff>5660743</xdr:colOff>
      <xdr:row>0</xdr:row>
      <xdr:rowOff>835730</xdr:rowOff>
    </xdr:to>
    <xdr:pic>
      <xdr:nvPicPr>
        <xdr:cNvPr id="3" name="Picture 2">
          <a:extLst>
            <a:ext uri="{FF2B5EF4-FFF2-40B4-BE49-F238E27FC236}">
              <a16:creationId xmlns:a16="http://schemas.microsoft.com/office/drawing/2014/main" id="{1AF50683-384F-BFFA-6F3E-F01DA59BE2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2445" y="134055"/>
          <a:ext cx="4990465" cy="701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416277</xdr:colOff>
      <xdr:row>0</xdr:row>
      <xdr:rowOff>169333</xdr:rowOff>
    </xdr:from>
    <xdr:to>
      <xdr:col>2</xdr:col>
      <xdr:colOff>5406742</xdr:colOff>
      <xdr:row>0</xdr:row>
      <xdr:rowOff>871008</xdr:rowOff>
    </xdr:to>
    <xdr:pic>
      <xdr:nvPicPr>
        <xdr:cNvPr id="3" name="Picture 2">
          <a:extLst>
            <a:ext uri="{FF2B5EF4-FFF2-40B4-BE49-F238E27FC236}">
              <a16:creationId xmlns:a16="http://schemas.microsoft.com/office/drawing/2014/main" id="{2F88870B-8788-4AC0-B9E9-073F504F7A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9944" y="169333"/>
          <a:ext cx="4990465" cy="701675"/>
        </a:xfrm>
        <a:prstGeom prst="rect">
          <a:avLst/>
        </a:prstGeom>
      </xdr:spPr>
    </xdr:pic>
    <xdr:clientData/>
  </xdr:twoCellAnchor>
</xdr:wsDr>
</file>

<file path=xl/theme/theme1.xml><?xml version="1.0" encoding="utf-8"?>
<a:theme xmlns:a="http://schemas.openxmlformats.org/drawingml/2006/main" name="Office Theme">
  <a:themeElements>
    <a:clrScheme name="Probate_doc_Palette">
      <a:dk1>
        <a:sysClr val="windowText" lastClr="000000"/>
      </a:dk1>
      <a:lt1>
        <a:sysClr val="window" lastClr="FFFFFF"/>
      </a:lt1>
      <a:dk2>
        <a:srgbClr val="595959"/>
      </a:dk2>
      <a:lt2>
        <a:srgbClr val="E7E6E6"/>
      </a:lt2>
      <a:accent1>
        <a:srgbClr val="4472C4"/>
      </a:accent1>
      <a:accent2>
        <a:srgbClr val="A5A5A5"/>
      </a:accent2>
      <a:accent3>
        <a:srgbClr val="305496"/>
      </a:accent3>
      <a:accent4>
        <a:srgbClr val="008272"/>
      </a:accent4>
      <a:accent5>
        <a:srgbClr val="5B9BD5"/>
      </a:accent5>
      <a:accent6>
        <a:srgbClr val="ED7D31"/>
      </a:accent6>
      <a:hlink>
        <a:srgbClr val="00B0F0"/>
      </a:hlink>
      <a:folHlink>
        <a:srgbClr val="D955D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F8911-96E8-482E-BFC0-1F4528A61C37}">
  <sheetPr codeName="Sheet1">
    <pageSetUpPr fitToPage="1"/>
  </sheetPr>
  <dimension ref="A1:E10"/>
  <sheetViews>
    <sheetView showGridLines="0" tabSelected="1" showWhiteSpace="0" zoomScale="86" zoomScaleNormal="86" zoomScalePageLayoutView="80" workbookViewId="0">
      <selection activeCell="B10" sqref="B10"/>
    </sheetView>
  </sheetViews>
  <sheetFormatPr defaultColWidth="8.33203125" defaultRowHeight="13" x14ac:dyDescent="0.35"/>
  <cols>
    <col min="1" max="1" width="2.33203125" style="11" customWidth="1"/>
    <col min="2" max="2" width="7.08203125" style="11" customWidth="1"/>
    <col min="3" max="3" width="88.08203125" style="11" customWidth="1"/>
    <col min="4" max="5" width="2.33203125" style="11" customWidth="1"/>
    <col min="6" max="16384" width="8.33203125" style="11"/>
  </cols>
  <sheetData>
    <row r="1" spans="1:5" ht="83.5" customHeight="1" x14ac:dyDescent="0.35"/>
    <row r="2" spans="1:5" s="9" customFormat="1" ht="71.5" customHeight="1" x14ac:dyDescent="0.35">
      <c r="A2" s="7"/>
      <c r="B2" s="267" t="s">
        <v>44</v>
      </c>
      <c r="C2" s="267"/>
      <c r="D2" s="267"/>
      <c r="E2" s="9" t="s">
        <v>1</v>
      </c>
    </row>
    <row r="3" spans="1:5" s="9" customFormat="1" ht="9" customHeight="1" thickBot="1" x14ac:dyDescent="0.4">
      <c r="A3" s="7"/>
      <c r="B3" s="8"/>
      <c r="C3" s="8"/>
    </row>
    <row r="4" spans="1:5" ht="48" customHeight="1" x14ac:dyDescent="0.35">
      <c r="A4" s="10"/>
      <c r="B4" s="268" t="s">
        <v>466</v>
      </c>
      <c r="C4" s="269"/>
      <c r="D4" s="270"/>
    </row>
    <row r="5" spans="1:5" ht="9" customHeight="1" x14ac:dyDescent="0.35">
      <c r="B5" s="273" t="s">
        <v>2</v>
      </c>
      <c r="C5" s="274"/>
      <c r="D5" s="275"/>
    </row>
    <row r="6" spans="1:5" ht="18.5" customHeight="1" x14ac:dyDescent="0.35">
      <c r="B6" s="276"/>
      <c r="C6" s="277"/>
      <c r="D6" s="278"/>
    </row>
    <row r="7" spans="1:5" ht="18.5" customHeight="1" x14ac:dyDescent="0.35">
      <c r="B7" s="279" t="s">
        <v>577</v>
      </c>
      <c r="C7" s="280"/>
      <c r="D7" s="281"/>
    </row>
    <row r="8" spans="1:5" ht="387" customHeight="1" x14ac:dyDescent="0.35">
      <c r="B8" s="282"/>
      <c r="C8" s="283"/>
      <c r="D8" s="284"/>
    </row>
    <row r="9" spans="1:5" ht="24.5" customHeight="1" x14ac:dyDescent="0.35">
      <c r="A9" s="10"/>
      <c r="B9" s="264" t="s">
        <v>427</v>
      </c>
      <c r="C9" s="265"/>
      <c r="D9" s="266"/>
    </row>
    <row r="10" spans="1:5" ht="132.5" customHeight="1" thickBot="1" x14ac:dyDescent="0.4">
      <c r="B10" s="245" t="s">
        <v>464</v>
      </c>
      <c r="C10" s="271" t="s">
        <v>486</v>
      </c>
      <c r="D10" s="272"/>
    </row>
  </sheetData>
  <sheetProtection algorithmName="SHA-512" hashValue="IgfY+Pu49bvwNyRxszU6HtrjzsU6Y2n7fV2rvjPU/DHf3QFXNLUumRj5KEm9wJfxSzrEJ0iNWkGEf9597+NM3A==" saltValue="8+ju+d2o+vM2jhBuiwsSNg==" spinCount="100000" sheet="1" objects="1" scenarios="1" selectLockedCells="1"/>
  <mergeCells count="6">
    <mergeCell ref="B9:D9"/>
    <mergeCell ref="B2:D2"/>
    <mergeCell ref="B4:D4"/>
    <mergeCell ref="C10:D10"/>
    <mergeCell ref="B5:D6"/>
    <mergeCell ref="B7:D8"/>
  </mergeCells>
  <dataValidations count="2">
    <dataValidation allowBlank="1" showErrorMessage="1" sqref="B2" xr:uid="{6F4F9193-3E8E-49CE-ABFA-5141EAE965FA}"/>
    <dataValidation type="list" showInputMessage="1" showErrorMessage="1" errorTitle="Required Field" error="Please select 'Yes' to acknowledge." sqref="B10" xr:uid="{B2329B70-0ECA-4A31-93A9-12C87FEBC461}">
      <formula1>"(Click here),Yes"</formula1>
    </dataValidation>
  </dataValidations>
  <printOptions horizontalCentered="1"/>
  <pageMargins left="0.25" right="0.25" top="0.75" bottom="0.75" header="0.3" footer="0.3"/>
  <pageSetup scale="8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18D82-73A2-4B9A-B889-7C5ED0EB983D}">
  <sheetPr codeName="Sheet10"/>
  <dimension ref="A1:B163"/>
  <sheetViews>
    <sheetView topLeftCell="A41" zoomScale="80" zoomScaleNormal="80" workbookViewId="0">
      <selection activeCell="A131" sqref="A131"/>
    </sheetView>
  </sheetViews>
  <sheetFormatPr defaultRowHeight="15.5" x14ac:dyDescent="0.35"/>
  <cols>
    <col min="1" max="1" width="32.5" customWidth="1"/>
    <col min="2" max="2" width="17.4140625" customWidth="1"/>
  </cols>
  <sheetData>
    <row r="1" spans="1:2" x14ac:dyDescent="0.35">
      <c r="A1" s="24" t="s">
        <v>58</v>
      </c>
      <c r="B1" s="24" t="s">
        <v>59</v>
      </c>
    </row>
    <row r="2" spans="1:2" x14ac:dyDescent="0.35">
      <c r="A2" s="25">
        <v>2007</v>
      </c>
      <c r="B2" s="25">
        <v>18</v>
      </c>
    </row>
    <row r="3" spans="1:2" x14ac:dyDescent="0.35">
      <c r="A3" s="25">
        <v>2006</v>
      </c>
      <c r="B3" s="25">
        <v>19</v>
      </c>
    </row>
    <row r="4" spans="1:2" x14ac:dyDescent="0.35">
      <c r="A4" s="25">
        <v>2005</v>
      </c>
      <c r="B4" s="25">
        <v>20</v>
      </c>
    </row>
    <row r="5" spans="1:2" x14ac:dyDescent="0.35">
      <c r="A5" s="25">
        <v>2004</v>
      </c>
      <c r="B5" s="25">
        <v>21</v>
      </c>
    </row>
    <row r="6" spans="1:2" x14ac:dyDescent="0.35">
      <c r="A6" s="25">
        <v>2003</v>
      </c>
      <c r="B6" s="25">
        <v>22</v>
      </c>
    </row>
    <row r="7" spans="1:2" x14ac:dyDescent="0.35">
      <c r="A7" s="25">
        <v>2002</v>
      </c>
      <c r="B7" s="25">
        <v>23</v>
      </c>
    </row>
    <row r="8" spans="1:2" x14ac:dyDescent="0.35">
      <c r="A8" s="25">
        <v>2001</v>
      </c>
      <c r="B8" s="25">
        <v>24</v>
      </c>
    </row>
    <row r="9" spans="1:2" x14ac:dyDescent="0.35">
      <c r="A9" s="25">
        <v>2000</v>
      </c>
      <c r="B9" s="25">
        <v>25</v>
      </c>
    </row>
    <row r="11" spans="1:2" x14ac:dyDescent="0.35">
      <c r="A11" s="13" t="s">
        <v>6</v>
      </c>
    </row>
    <row r="12" spans="1:2" x14ac:dyDescent="0.35">
      <c r="A12" t="s">
        <v>60</v>
      </c>
    </row>
    <row r="13" spans="1:2" x14ac:dyDescent="0.35">
      <c r="A13" t="s">
        <v>61</v>
      </c>
    </row>
    <row r="14" spans="1:2" x14ac:dyDescent="0.35">
      <c r="A14" s="26" t="s">
        <v>62</v>
      </c>
    </row>
    <row r="15" spans="1:2" x14ac:dyDescent="0.35">
      <c r="A15" t="s">
        <v>63</v>
      </c>
    </row>
    <row r="16" spans="1:2" x14ac:dyDescent="0.35">
      <c r="A16" s="26" t="s">
        <v>64</v>
      </c>
    </row>
    <row r="17" spans="1:1" x14ac:dyDescent="0.35">
      <c r="A17" s="26" t="s">
        <v>65</v>
      </c>
    </row>
    <row r="18" spans="1:1" x14ac:dyDescent="0.35">
      <c r="A18" s="26" t="s">
        <v>66</v>
      </c>
    </row>
    <row r="19" spans="1:1" x14ac:dyDescent="0.35">
      <c r="A19" s="26" t="s">
        <v>67</v>
      </c>
    </row>
    <row r="20" spans="1:1" x14ac:dyDescent="0.35">
      <c r="A20" s="26" t="s">
        <v>68</v>
      </c>
    </row>
    <row r="21" spans="1:1" x14ac:dyDescent="0.35">
      <c r="A21" s="26" t="s">
        <v>69</v>
      </c>
    </row>
    <row r="22" spans="1:1" x14ac:dyDescent="0.35">
      <c r="A22" s="26" t="s">
        <v>70</v>
      </c>
    </row>
    <row r="23" spans="1:1" x14ac:dyDescent="0.35">
      <c r="A23" s="26" t="s">
        <v>71</v>
      </c>
    </row>
    <row r="24" spans="1:1" x14ac:dyDescent="0.35">
      <c r="A24" s="26" t="s">
        <v>72</v>
      </c>
    </row>
    <row r="25" spans="1:1" x14ac:dyDescent="0.35">
      <c r="A25" s="26" t="s">
        <v>73</v>
      </c>
    </row>
    <row r="26" spans="1:1" x14ac:dyDescent="0.35">
      <c r="A26" s="26" t="s">
        <v>74</v>
      </c>
    </row>
    <row r="27" spans="1:1" x14ac:dyDescent="0.35">
      <c r="A27" s="26" t="s">
        <v>75</v>
      </c>
    </row>
    <row r="28" spans="1:1" x14ac:dyDescent="0.35">
      <c r="A28" s="26" t="s">
        <v>76</v>
      </c>
    </row>
    <row r="29" spans="1:1" x14ac:dyDescent="0.35">
      <c r="A29" s="26" t="s">
        <v>77</v>
      </c>
    </row>
    <row r="30" spans="1:1" x14ac:dyDescent="0.35">
      <c r="A30" s="26" t="s">
        <v>78</v>
      </c>
    </row>
    <row r="31" spans="1:1" x14ac:dyDescent="0.35">
      <c r="A31" s="26" t="s">
        <v>79</v>
      </c>
    </row>
    <row r="32" spans="1:1" x14ac:dyDescent="0.35">
      <c r="A32" s="26" t="s">
        <v>80</v>
      </c>
    </row>
    <row r="33" spans="1:1" x14ac:dyDescent="0.35">
      <c r="A33" s="26" t="s">
        <v>81</v>
      </c>
    </row>
    <row r="34" spans="1:1" x14ac:dyDescent="0.35">
      <c r="A34" s="26" t="s">
        <v>82</v>
      </c>
    </row>
    <row r="35" spans="1:1" x14ac:dyDescent="0.35">
      <c r="A35" s="26" t="s">
        <v>7</v>
      </c>
    </row>
    <row r="36" spans="1:1" x14ac:dyDescent="0.35">
      <c r="A36" s="26" t="s">
        <v>83</v>
      </c>
    </row>
    <row r="37" spans="1:1" x14ac:dyDescent="0.35">
      <c r="A37" s="26" t="s">
        <v>84</v>
      </c>
    </row>
    <row r="38" spans="1:1" x14ac:dyDescent="0.35">
      <c r="A38" s="26" t="s">
        <v>85</v>
      </c>
    </row>
    <row r="39" spans="1:1" x14ac:dyDescent="0.35">
      <c r="A39" s="26" t="s">
        <v>86</v>
      </c>
    </row>
    <row r="40" spans="1:1" x14ac:dyDescent="0.35">
      <c r="A40" s="26" t="s">
        <v>87</v>
      </c>
    </row>
    <row r="41" spans="1:1" x14ac:dyDescent="0.35">
      <c r="A41" s="26" t="s">
        <v>88</v>
      </c>
    </row>
    <row r="43" spans="1:1" x14ac:dyDescent="0.35">
      <c r="A43" s="13" t="s">
        <v>11</v>
      </c>
    </row>
    <row r="44" spans="1:1" x14ac:dyDescent="0.35">
      <c r="A44" s="26" t="s">
        <v>89</v>
      </c>
    </row>
    <row r="45" spans="1:1" x14ac:dyDescent="0.35">
      <c r="A45" s="26" t="s">
        <v>90</v>
      </c>
    </row>
    <row r="46" spans="1:1" x14ac:dyDescent="0.35">
      <c r="A46" s="26" t="s">
        <v>91</v>
      </c>
    </row>
    <row r="47" spans="1:1" x14ac:dyDescent="0.35">
      <c r="A47" s="26" t="s">
        <v>92</v>
      </c>
    </row>
    <row r="48" spans="1:1" x14ac:dyDescent="0.35">
      <c r="A48" s="26" t="s">
        <v>93</v>
      </c>
    </row>
    <row r="49" spans="1:1" x14ac:dyDescent="0.35">
      <c r="A49" s="26" t="s">
        <v>94</v>
      </c>
    </row>
    <row r="50" spans="1:1" x14ac:dyDescent="0.35">
      <c r="A50" s="26" t="s">
        <v>95</v>
      </c>
    </row>
    <row r="51" spans="1:1" x14ac:dyDescent="0.35">
      <c r="A51" s="26" t="s">
        <v>96</v>
      </c>
    </row>
    <row r="52" spans="1:1" x14ac:dyDescent="0.35">
      <c r="A52" s="26" t="s">
        <v>97</v>
      </c>
    </row>
    <row r="53" spans="1:1" x14ac:dyDescent="0.35">
      <c r="A53" s="26" t="s">
        <v>98</v>
      </c>
    </row>
    <row r="54" spans="1:1" x14ac:dyDescent="0.35">
      <c r="A54" s="26" t="s">
        <v>99</v>
      </c>
    </row>
    <row r="55" spans="1:1" x14ac:dyDescent="0.35">
      <c r="A55" s="26" t="s">
        <v>100</v>
      </c>
    </row>
    <row r="56" spans="1:1" x14ac:dyDescent="0.35">
      <c r="A56" s="26" t="s">
        <v>101</v>
      </c>
    </row>
    <row r="57" spans="1:1" x14ac:dyDescent="0.35">
      <c r="A57" s="26" t="s">
        <v>102</v>
      </c>
    </row>
    <row r="58" spans="1:1" x14ac:dyDescent="0.35">
      <c r="A58" s="26" t="s">
        <v>103</v>
      </c>
    </row>
    <row r="59" spans="1:1" x14ac:dyDescent="0.35">
      <c r="A59" s="26" t="s">
        <v>104</v>
      </c>
    </row>
    <row r="60" spans="1:1" x14ac:dyDescent="0.35">
      <c r="A60" s="26" t="s">
        <v>105</v>
      </c>
    </row>
    <row r="61" spans="1:1" x14ac:dyDescent="0.35">
      <c r="A61" s="26" t="s">
        <v>106</v>
      </c>
    </row>
    <row r="62" spans="1:1" x14ac:dyDescent="0.35">
      <c r="A62" s="26" t="s">
        <v>107</v>
      </c>
    </row>
    <row r="63" spans="1:1" x14ac:dyDescent="0.35">
      <c r="A63" s="26" t="s">
        <v>108</v>
      </c>
    </row>
    <row r="64" spans="1:1" x14ac:dyDescent="0.35">
      <c r="A64" s="26" t="s">
        <v>109</v>
      </c>
    </row>
    <row r="65" spans="1:1" x14ac:dyDescent="0.35">
      <c r="A65" s="26" t="s">
        <v>110</v>
      </c>
    </row>
    <row r="66" spans="1:1" x14ac:dyDescent="0.35">
      <c r="A66" s="26" t="s">
        <v>111</v>
      </c>
    </row>
    <row r="67" spans="1:1" x14ac:dyDescent="0.35">
      <c r="A67" s="26" t="s">
        <v>112</v>
      </c>
    </row>
    <row r="68" spans="1:1" x14ac:dyDescent="0.35">
      <c r="A68" s="26" t="s">
        <v>113</v>
      </c>
    </row>
    <row r="69" spans="1:1" x14ac:dyDescent="0.35">
      <c r="A69" s="26" t="s">
        <v>114</v>
      </c>
    </row>
    <row r="71" spans="1:1" x14ac:dyDescent="0.35">
      <c r="A71" s="13" t="s">
        <v>13</v>
      </c>
    </row>
    <row r="72" spans="1:1" x14ac:dyDescent="0.35">
      <c r="A72" t="s">
        <v>14</v>
      </c>
    </row>
    <row r="73" spans="1:1" x14ac:dyDescent="0.35">
      <c r="A73" t="s">
        <v>15</v>
      </c>
    </row>
    <row r="74" spans="1:1" x14ac:dyDescent="0.35">
      <c r="A74" t="s">
        <v>16</v>
      </c>
    </row>
    <row r="75" spans="1:1" x14ac:dyDescent="0.35">
      <c r="A75" t="s">
        <v>17</v>
      </c>
    </row>
    <row r="76" spans="1:1" x14ac:dyDescent="0.35">
      <c r="A76" t="s">
        <v>18</v>
      </c>
    </row>
    <row r="77" spans="1:1" x14ac:dyDescent="0.35">
      <c r="A77" t="s">
        <v>19</v>
      </c>
    </row>
    <row r="78" spans="1:1" x14ac:dyDescent="0.35">
      <c r="A78" t="s">
        <v>20</v>
      </c>
    </row>
    <row r="79" spans="1:1" x14ac:dyDescent="0.35">
      <c r="A79" t="s">
        <v>21</v>
      </c>
    </row>
    <row r="80" spans="1:1" x14ac:dyDescent="0.35">
      <c r="A80" t="s">
        <v>22</v>
      </c>
    </row>
    <row r="81" spans="1:1" x14ac:dyDescent="0.35">
      <c r="A81" t="s">
        <v>24</v>
      </c>
    </row>
    <row r="82" spans="1:1" x14ac:dyDescent="0.35">
      <c r="A82" t="s">
        <v>23</v>
      </c>
    </row>
    <row r="84" spans="1:1" x14ac:dyDescent="0.35">
      <c r="A84" s="13" t="s">
        <v>25</v>
      </c>
    </row>
    <row r="85" spans="1:1" x14ac:dyDescent="0.35">
      <c r="A85" t="s">
        <v>115</v>
      </c>
    </row>
    <row r="86" spans="1:1" x14ac:dyDescent="0.35">
      <c r="A86" t="s">
        <v>29</v>
      </c>
    </row>
    <row r="87" spans="1:1" x14ac:dyDescent="0.35">
      <c r="A87" t="s">
        <v>27</v>
      </c>
    </row>
    <row r="88" spans="1:1" x14ac:dyDescent="0.35">
      <c r="A88" t="s">
        <v>28</v>
      </c>
    </row>
    <row r="89" spans="1:1" x14ac:dyDescent="0.35">
      <c r="A89" t="s">
        <v>26</v>
      </c>
    </row>
    <row r="90" spans="1:1" x14ac:dyDescent="0.35">
      <c r="A90" t="s">
        <v>30</v>
      </c>
    </row>
    <row r="92" spans="1:1" x14ac:dyDescent="0.35">
      <c r="A92" s="13" t="s">
        <v>116</v>
      </c>
    </row>
    <row r="93" spans="1:1" x14ac:dyDescent="0.35">
      <c r="A93" s="27">
        <v>12</v>
      </c>
    </row>
    <row r="94" spans="1:1" x14ac:dyDescent="0.35">
      <c r="A94" s="25">
        <v>11</v>
      </c>
    </row>
    <row r="95" spans="1:1" x14ac:dyDescent="0.35">
      <c r="A95" s="25">
        <v>10</v>
      </c>
    </row>
    <row r="96" spans="1:1" x14ac:dyDescent="0.35">
      <c r="A96" s="25">
        <v>9</v>
      </c>
    </row>
    <row r="97" spans="1:1" x14ac:dyDescent="0.35">
      <c r="A97" s="25">
        <v>8</v>
      </c>
    </row>
    <row r="98" spans="1:1" x14ac:dyDescent="0.35">
      <c r="A98" s="25">
        <v>7</v>
      </c>
    </row>
    <row r="99" spans="1:1" x14ac:dyDescent="0.35">
      <c r="A99" s="25">
        <v>6</v>
      </c>
    </row>
    <row r="100" spans="1:1" x14ac:dyDescent="0.35">
      <c r="A100" s="25">
        <v>5</v>
      </c>
    </row>
    <row r="102" spans="1:1" x14ac:dyDescent="0.35">
      <c r="A102" s="13" t="s">
        <v>117</v>
      </c>
    </row>
    <row r="103" spans="1:1" x14ac:dyDescent="0.35">
      <c r="A103" s="25">
        <v>2025</v>
      </c>
    </row>
    <row r="104" spans="1:1" x14ac:dyDescent="0.35">
      <c r="A104" s="25">
        <v>2024</v>
      </c>
    </row>
    <row r="105" spans="1:1" x14ac:dyDescent="0.35">
      <c r="A105" s="25">
        <v>2023</v>
      </c>
    </row>
    <row r="106" spans="1:1" x14ac:dyDescent="0.35">
      <c r="A106" s="25">
        <v>2022</v>
      </c>
    </row>
    <row r="107" spans="1:1" x14ac:dyDescent="0.35">
      <c r="A107" s="25">
        <v>2021</v>
      </c>
    </row>
    <row r="108" spans="1:1" x14ac:dyDescent="0.35">
      <c r="A108" s="25">
        <v>2020</v>
      </c>
    </row>
    <row r="109" spans="1:1" x14ac:dyDescent="0.35">
      <c r="A109" s="25">
        <v>2019</v>
      </c>
    </row>
    <row r="110" spans="1:1" x14ac:dyDescent="0.35">
      <c r="A110" s="25">
        <v>2018</v>
      </c>
    </row>
    <row r="111" spans="1:1" x14ac:dyDescent="0.35">
      <c r="A111" s="25">
        <v>2017</v>
      </c>
    </row>
    <row r="112" spans="1:1" x14ac:dyDescent="0.35">
      <c r="A112" s="25">
        <v>2016</v>
      </c>
    </row>
    <row r="113" spans="1:1" x14ac:dyDescent="0.35">
      <c r="A113" s="25">
        <v>2015</v>
      </c>
    </row>
    <row r="114" spans="1:1" x14ac:dyDescent="0.35">
      <c r="A114" s="25">
        <v>2014</v>
      </c>
    </row>
    <row r="115" spans="1:1" x14ac:dyDescent="0.35">
      <c r="A115" s="25">
        <v>2013</v>
      </c>
    </row>
    <row r="116" spans="1:1" x14ac:dyDescent="0.35">
      <c r="A116" s="25">
        <v>2012</v>
      </c>
    </row>
    <row r="117" spans="1:1" x14ac:dyDescent="0.35">
      <c r="A117" s="25">
        <v>2010</v>
      </c>
    </row>
    <row r="119" spans="1:1" x14ac:dyDescent="0.35">
      <c r="A119" s="13" t="s">
        <v>118</v>
      </c>
    </row>
    <row r="120" spans="1:1" x14ac:dyDescent="0.35">
      <c r="A120" t="s">
        <v>119</v>
      </c>
    </row>
    <row r="121" spans="1:1" x14ac:dyDescent="0.35">
      <c r="A121" t="s">
        <v>120</v>
      </c>
    </row>
    <row r="122" spans="1:1" x14ac:dyDescent="0.35">
      <c r="A122" t="s">
        <v>121</v>
      </c>
    </row>
    <row r="123" spans="1:1" x14ac:dyDescent="0.35">
      <c r="A123" t="s">
        <v>122</v>
      </c>
    </row>
    <row r="124" spans="1:1" x14ac:dyDescent="0.35">
      <c r="A124" t="s">
        <v>30</v>
      </c>
    </row>
    <row r="126" spans="1:1" x14ac:dyDescent="0.35">
      <c r="A126" s="13" t="s">
        <v>123</v>
      </c>
    </row>
    <row r="127" spans="1:1" x14ac:dyDescent="0.35">
      <c r="A127" t="s">
        <v>124</v>
      </c>
    </row>
    <row r="128" spans="1:1" x14ac:dyDescent="0.35">
      <c r="A128" t="s">
        <v>125</v>
      </c>
    </row>
    <row r="129" spans="1:1" x14ac:dyDescent="0.35">
      <c r="A129" t="s">
        <v>126</v>
      </c>
    </row>
    <row r="130" spans="1:1" x14ac:dyDescent="0.35">
      <c r="A130" t="s">
        <v>127</v>
      </c>
    </row>
    <row r="131" spans="1:1" x14ac:dyDescent="0.35">
      <c r="A131" t="s">
        <v>128</v>
      </c>
    </row>
    <row r="132" spans="1:1" x14ac:dyDescent="0.35">
      <c r="A132" t="s">
        <v>129</v>
      </c>
    </row>
    <row r="133" spans="1:1" x14ac:dyDescent="0.35">
      <c r="A133" t="s">
        <v>130</v>
      </c>
    </row>
    <row r="135" spans="1:1" x14ac:dyDescent="0.35">
      <c r="A135" s="29" t="s">
        <v>140</v>
      </c>
    </row>
    <row r="136" spans="1:1" x14ac:dyDescent="0.35">
      <c r="A136" t="s">
        <v>138</v>
      </c>
    </row>
    <row r="137" spans="1:1" x14ac:dyDescent="0.35">
      <c r="A137" t="s">
        <v>139</v>
      </c>
    </row>
    <row r="139" spans="1:1" x14ac:dyDescent="0.35">
      <c r="A139" s="13" t="s">
        <v>194</v>
      </c>
    </row>
    <row r="140" spans="1:1" x14ac:dyDescent="0.35">
      <c r="A140" t="s">
        <v>195</v>
      </c>
    </row>
    <row r="141" spans="1:1" x14ac:dyDescent="0.35">
      <c r="A141" t="s">
        <v>196</v>
      </c>
    </row>
    <row r="142" spans="1:1" x14ac:dyDescent="0.35">
      <c r="A142" t="s">
        <v>197</v>
      </c>
    </row>
    <row r="143" spans="1:1" x14ac:dyDescent="0.35">
      <c r="A143" t="s">
        <v>198</v>
      </c>
    </row>
    <row r="144" spans="1:1" x14ac:dyDescent="0.35">
      <c r="A144" t="s">
        <v>199</v>
      </c>
    </row>
    <row r="145" spans="1:1" x14ac:dyDescent="0.35">
      <c r="A145" t="s">
        <v>200</v>
      </c>
    </row>
    <row r="146" spans="1:1" x14ac:dyDescent="0.35">
      <c r="A146" t="s">
        <v>201</v>
      </c>
    </row>
    <row r="147" spans="1:1" x14ac:dyDescent="0.35">
      <c r="A147" t="s">
        <v>30</v>
      </c>
    </row>
    <row r="149" spans="1:1" x14ac:dyDescent="0.35">
      <c r="A149" s="13" t="s">
        <v>467</v>
      </c>
    </row>
    <row r="150" spans="1:1" x14ac:dyDescent="0.35">
      <c r="A150" t="s">
        <v>476</v>
      </c>
    </row>
    <row r="151" spans="1:1" x14ac:dyDescent="0.35">
      <c r="A151" t="s">
        <v>469</v>
      </c>
    </row>
    <row r="152" spans="1:1" x14ac:dyDescent="0.35">
      <c r="A152" t="s">
        <v>479</v>
      </c>
    </row>
    <row r="153" spans="1:1" x14ac:dyDescent="0.35">
      <c r="A153" t="s">
        <v>475</v>
      </c>
    </row>
    <row r="154" spans="1:1" x14ac:dyDescent="0.35">
      <c r="A154" t="s">
        <v>474</v>
      </c>
    </row>
    <row r="155" spans="1:1" x14ac:dyDescent="0.35">
      <c r="A155" t="s">
        <v>477</v>
      </c>
    </row>
    <row r="156" spans="1:1" x14ac:dyDescent="0.35">
      <c r="A156" t="s">
        <v>471</v>
      </c>
    </row>
    <row r="157" spans="1:1" x14ac:dyDescent="0.35">
      <c r="A157" t="s">
        <v>468</v>
      </c>
    </row>
    <row r="158" spans="1:1" x14ac:dyDescent="0.35">
      <c r="A158" t="s">
        <v>470</v>
      </c>
    </row>
    <row r="159" spans="1:1" x14ac:dyDescent="0.35">
      <c r="A159" t="s">
        <v>480</v>
      </c>
    </row>
    <row r="160" spans="1:1" x14ac:dyDescent="0.35">
      <c r="A160" t="s">
        <v>465</v>
      </c>
    </row>
    <row r="161" spans="1:1" x14ac:dyDescent="0.35">
      <c r="A161" t="s">
        <v>472</v>
      </c>
    </row>
    <row r="162" spans="1:1" x14ac:dyDescent="0.35">
      <c r="A162" t="s">
        <v>478</v>
      </c>
    </row>
    <row r="163" spans="1:1" x14ac:dyDescent="0.35">
      <c r="A163" t="s">
        <v>473</v>
      </c>
    </row>
  </sheetData>
  <sheetProtection algorithmName="SHA-512" hashValue="nqgIL2A8/qus6C2y4EjrQYIxWO2mnDKcMrm0c4koFEpBUPwUghcAophTc6bMUt6+NPZwI8oVvrB41CRgV1yNVQ==" saltValue="Gh6Ru5vaRD7Y71kCyHBxhw==" spinCount="100000" sheet="1" objects="1" scenarios="1" selectLockedCells="1"/>
  <sortState xmlns:xlrd2="http://schemas.microsoft.com/office/spreadsheetml/2017/richdata2" ref="A150:A163">
    <sortCondition ref="A150:A163"/>
  </sortState>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C65BA-6631-4903-BF2D-AB6430E1ED08}">
  <sheetPr codeName="Sheet11"/>
  <dimension ref="A1:KW10"/>
  <sheetViews>
    <sheetView zoomScale="65" zoomScaleNormal="65" workbookViewId="0">
      <selection activeCell="A2" sqref="A2"/>
    </sheetView>
  </sheetViews>
  <sheetFormatPr defaultRowHeight="15.5" x14ac:dyDescent="0.35"/>
  <cols>
    <col min="1" max="1" width="8.6640625" customWidth="1"/>
    <col min="32" max="32" width="25.6640625" customWidth="1"/>
    <col min="33" max="33" width="16" customWidth="1"/>
    <col min="34" max="34" width="10.4140625" customWidth="1"/>
    <col min="51" max="51" width="11.25" customWidth="1"/>
    <col min="84" max="84" width="36.83203125" customWidth="1"/>
    <col min="101" max="101" width="8.6640625" customWidth="1"/>
    <col min="125" max="125" width="26.1640625" customWidth="1"/>
    <col min="135" max="135" width="27.83203125" customWidth="1"/>
    <col min="145" max="145" width="24.4140625" customWidth="1"/>
    <col min="149" max="149" width="11.4140625" customWidth="1"/>
    <col min="151" max="151" width="9.6640625" customWidth="1"/>
    <col min="153" max="153" width="11.08203125" customWidth="1"/>
    <col min="159" max="159" width="8.6640625" customWidth="1"/>
    <col min="164" max="164" width="25.6640625" customWidth="1"/>
    <col min="172" max="172" width="10.1640625" customWidth="1"/>
    <col min="190" max="190" width="11.08203125" customWidth="1"/>
    <col min="191" max="191" width="27.1640625" customWidth="1"/>
    <col min="213" max="213" width="28.1640625" customWidth="1"/>
    <col min="223" max="223" width="36.6640625" customWidth="1"/>
    <col min="307" max="307" width="87.9140625" customWidth="1"/>
  </cols>
  <sheetData>
    <row r="1" spans="1:309" x14ac:dyDescent="0.35">
      <c r="A1" t="s">
        <v>496</v>
      </c>
      <c r="B1" t="s">
        <v>232</v>
      </c>
      <c r="C1" t="s">
        <v>497</v>
      </c>
      <c r="D1" t="s">
        <v>233</v>
      </c>
      <c r="E1" t="s">
        <v>234</v>
      </c>
      <c r="F1" t="s">
        <v>5</v>
      </c>
      <c r="G1" t="s">
        <v>235</v>
      </c>
      <c r="H1" t="s">
        <v>498</v>
      </c>
      <c r="I1" t="s">
        <v>58</v>
      </c>
      <c r="J1" t="s">
        <v>59</v>
      </c>
      <c r="K1" t="s">
        <v>231</v>
      </c>
      <c r="L1" t="s">
        <v>489</v>
      </c>
      <c r="M1" t="s">
        <v>490</v>
      </c>
      <c r="N1" t="s">
        <v>491</v>
      </c>
      <c r="O1" t="s">
        <v>492</v>
      </c>
      <c r="P1" t="s">
        <v>493</v>
      </c>
      <c r="Q1" t="s">
        <v>494</v>
      </c>
      <c r="R1" t="s">
        <v>495</v>
      </c>
      <c r="S1" t="s">
        <v>287</v>
      </c>
      <c r="T1" t="s">
        <v>236</v>
      </c>
      <c r="U1" t="s">
        <v>237</v>
      </c>
      <c r="V1" t="s">
        <v>238</v>
      </c>
      <c r="W1" t="s">
        <v>140</v>
      </c>
      <c r="X1" t="s">
        <v>241</v>
      </c>
      <c r="Y1" t="s">
        <v>239</v>
      </c>
      <c r="Z1" t="s">
        <v>240</v>
      </c>
      <c r="AA1" t="s">
        <v>242</v>
      </c>
      <c r="AB1" t="s">
        <v>243</v>
      </c>
      <c r="AC1" t="s">
        <v>487</v>
      </c>
      <c r="AD1" t="s">
        <v>488</v>
      </c>
      <c r="AE1" t="s">
        <v>499</v>
      </c>
      <c r="AF1" t="s">
        <v>446</v>
      </c>
      <c r="AG1" t="s">
        <v>447</v>
      </c>
      <c r="AH1" t="s">
        <v>244</v>
      </c>
      <c r="AI1" t="s">
        <v>245</v>
      </c>
      <c r="AJ1" t="s">
        <v>500</v>
      </c>
      <c r="AK1" t="s">
        <v>501</v>
      </c>
      <c r="AL1" t="s">
        <v>502</v>
      </c>
      <c r="AM1" t="s">
        <v>503</v>
      </c>
      <c r="AN1" t="s">
        <v>504</v>
      </c>
      <c r="AO1" t="s">
        <v>117</v>
      </c>
      <c r="AP1" t="s">
        <v>505</v>
      </c>
      <c r="AQ1" t="s">
        <v>506</v>
      </c>
      <c r="AR1" t="s">
        <v>246</v>
      </c>
      <c r="AS1" t="s">
        <v>247</v>
      </c>
      <c r="AT1" t="s">
        <v>248</v>
      </c>
      <c r="AU1" t="s">
        <v>249</v>
      </c>
      <c r="AV1" t="s">
        <v>250</v>
      </c>
      <c r="AW1" t="s">
        <v>251</v>
      </c>
      <c r="AX1" t="s">
        <v>252</v>
      </c>
      <c r="AY1" t="s">
        <v>253</v>
      </c>
      <c r="AZ1" t="s">
        <v>254</v>
      </c>
      <c r="BA1" t="s">
        <v>255</v>
      </c>
      <c r="BB1" t="s">
        <v>256</v>
      </c>
      <c r="BC1" t="s">
        <v>257</v>
      </c>
      <c r="BD1" t="s">
        <v>258</v>
      </c>
      <c r="BE1" t="s">
        <v>259</v>
      </c>
      <c r="BF1" t="s">
        <v>260</v>
      </c>
      <c r="BG1" t="s">
        <v>261</v>
      </c>
      <c r="BH1" t="s">
        <v>262</v>
      </c>
      <c r="BI1" t="s">
        <v>263</v>
      </c>
      <c r="BJ1" t="s">
        <v>264</v>
      </c>
      <c r="BK1" t="s">
        <v>265</v>
      </c>
      <c r="BL1" t="s">
        <v>533</v>
      </c>
      <c r="BM1" t="s">
        <v>534</v>
      </c>
      <c r="BN1" t="s">
        <v>535</v>
      </c>
      <c r="BO1" t="s">
        <v>536</v>
      </c>
      <c r="BP1" t="s">
        <v>537</v>
      </c>
      <c r="BQ1" t="s">
        <v>538</v>
      </c>
      <c r="BR1" t="s">
        <v>539</v>
      </c>
      <c r="BS1" t="s">
        <v>540</v>
      </c>
      <c r="BT1" t="s">
        <v>541</v>
      </c>
      <c r="BU1" t="s">
        <v>542</v>
      </c>
      <c r="BV1" t="s">
        <v>543</v>
      </c>
      <c r="BW1" t="s">
        <v>544</v>
      </c>
      <c r="BX1" t="s">
        <v>545</v>
      </c>
      <c r="BY1" t="s">
        <v>546</v>
      </c>
      <c r="BZ1" t="s">
        <v>547</v>
      </c>
      <c r="CA1" t="s">
        <v>548</v>
      </c>
      <c r="CB1" t="s">
        <v>549</v>
      </c>
      <c r="CC1" t="s">
        <v>550</v>
      </c>
      <c r="CD1" t="s">
        <v>551</v>
      </c>
      <c r="CE1" t="s">
        <v>552</v>
      </c>
      <c r="CF1" t="s">
        <v>507</v>
      </c>
      <c r="CG1" t="s">
        <v>266</v>
      </c>
      <c r="CH1" t="s">
        <v>267</v>
      </c>
      <c r="CI1" t="s">
        <v>268</v>
      </c>
      <c r="CJ1" t="s">
        <v>269</v>
      </c>
      <c r="CK1" t="s">
        <v>270</v>
      </c>
      <c r="CL1" t="s">
        <v>271</v>
      </c>
      <c r="CM1" t="s">
        <v>272</v>
      </c>
      <c r="CN1" t="s">
        <v>273</v>
      </c>
      <c r="CO1" t="s">
        <v>274</v>
      </c>
      <c r="CP1" t="s">
        <v>275</v>
      </c>
      <c r="CQ1" t="s">
        <v>276</v>
      </c>
      <c r="CR1" t="s">
        <v>277</v>
      </c>
      <c r="CS1" t="s">
        <v>278</v>
      </c>
      <c r="CT1" t="s">
        <v>279</v>
      </c>
      <c r="CU1" t="s">
        <v>280</v>
      </c>
      <c r="CV1" t="s">
        <v>281</v>
      </c>
      <c r="CW1" t="s">
        <v>282</v>
      </c>
      <c r="CX1" t="s">
        <v>283</v>
      </c>
      <c r="CY1" t="s">
        <v>284</v>
      </c>
      <c r="CZ1" t="s">
        <v>285</v>
      </c>
      <c r="DA1" t="s">
        <v>553</v>
      </c>
      <c r="DB1" t="s">
        <v>554</v>
      </c>
      <c r="DC1" t="s">
        <v>555</v>
      </c>
      <c r="DD1" t="s">
        <v>556</v>
      </c>
      <c r="DE1" t="s">
        <v>557</v>
      </c>
      <c r="DF1" t="s">
        <v>558</v>
      </c>
      <c r="DG1" t="s">
        <v>559</v>
      </c>
      <c r="DH1" t="s">
        <v>560</v>
      </c>
      <c r="DI1" t="s">
        <v>561</v>
      </c>
      <c r="DJ1" t="s">
        <v>562</v>
      </c>
      <c r="DK1" t="s">
        <v>563</v>
      </c>
      <c r="DL1" t="s">
        <v>564</v>
      </c>
      <c r="DM1" t="s">
        <v>565</v>
      </c>
      <c r="DN1" t="s">
        <v>566</v>
      </c>
      <c r="DO1" t="s">
        <v>567</v>
      </c>
      <c r="DP1" t="s">
        <v>568</v>
      </c>
      <c r="DQ1" t="s">
        <v>569</v>
      </c>
      <c r="DR1" t="s">
        <v>570</v>
      </c>
      <c r="DS1" t="s">
        <v>571</v>
      </c>
      <c r="DT1" t="s">
        <v>572</v>
      </c>
      <c r="DU1" t="s">
        <v>508</v>
      </c>
      <c r="DV1" t="s">
        <v>286</v>
      </c>
      <c r="DW1" t="s">
        <v>460</v>
      </c>
      <c r="DX1" t="s">
        <v>289</v>
      </c>
      <c r="DY1" t="s">
        <v>288</v>
      </c>
      <c r="DZ1" t="s">
        <v>290</v>
      </c>
      <c r="EA1" t="s">
        <v>291</v>
      </c>
      <c r="EB1" t="s">
        <v>293</v>
      </c>
      <c r="EC1" t="s">
        <v>292</v>
      </c>
      <c r="ED1" t="s">
        <v>294</v>
      </c>
      <c r="EE1" t="s">
        <v>448</v>
      </c>
      <c r="EF1" t="s">
        <v>295</v>
      </c>
      <c r="EG1" t="s">
        <v>461</v>
      </c>
      <c r="EH1" t="s">
        <v>297</v>
      </c>
      <c r="EI1" t="s">
        <v>296</v>
      </c>
      <c r="EJ1" t="s">
        <v>298</v>
      </c>
      <c r="EK1" t="s">
        <v>299</v>
      </c>
      <c r="EL1" t="s">
        <v>301</v>
      </c>
      <c r="EM1" t="s">
        <v>300</v>
      </c>
      <c r="EN1" t="s">
        <v>302</v>
      </c>
      <c r="EO1" t="s">
        <v>449</v>
      </c>
      <c r="EP1" t="s">
        <v>303</v>
      </c>
      <c r="EQ1" t="s">
        <v>304</v>
      </c>
      <c r="ER1" t="s">
        <v>450</v>
      </c>
      <c r="ES1" t="s">
        <v>451</v>
      </c>
      <c r="ET1" t="s">
        <v>454</v>
      </c>
      <c r="EU1" t="s">
        <v>452</v>
      </c>
      <c r="EV1" t="s">
        <v>453</v>
      </c>
      <c r="EW1" t="s">
        <v>455</v>
      </c>
      <c r="EX1" t="s">
        <v>305</v>
      </c>
      <c r="EY1" t="s">
        <v>306</v>
      </c>
      <c r="EZ1" t="s">
        <v>307</v>
      </c>
      <c r="FA1" t="s">
        <v>308</v>
      </c>
      <c r="FB1" t="s">
        <v>309</v>
      </c>
      <c r="FC1" t="s">
        <v>310</v>
      </c>
      <c r="FD1" t="s">
        <v>311</v>
      </c>
      <c r="FE1" t="s">
        <v>312</v>
      </c>
      <c r="FF1" t="s">
        <v>313</v>
      </c>
      <c r="FG1" t="s">
        <v>314</v>
      </c>
      <c r="FH1" t="s">
        <v>456</v>
      </c>
      <c r="FI1" t="s">
        <v>123</v>
      </c>
      <c r="FJ1" t="s">
        <v>118</v>
      </c>
      <c r="FK1" t="s">
        <v>511</v>
      </c>
      <c r="FL1" t="s">
        <v>315</v>
      </c>
      <c r="FM1" t="s">
        <v>316</v>
      </c>
      <c r="FN1" t="s">
        <v>509</v>
      </c>
      <c r="FO1" t="s">
        <v>512</v>
      </c>
      <c r="FP1" t="s">
        <v>513</v>
      </c>
      <c r="FQ1" t="s">
        <v>514</v>
      </c>
      <c r="FR1" t="s">
        <v>515</v>
      </c>
      <c r="FS1" t="s">
        <v>516</v>
      </c>
      <c r="FT1" t="s">
        <v>517</v>
      </c>
      <c r="FU1" t="s">
        <v>518</v>
      </c>
      <c r="FV1" t="s">
        <v>519</v>
      </c>
      <c r="FW1" t="s">
        <v>520</v>
      </c>
      <c r="FX1" t="s">
        <v>521</v>
      </c>
      <c r="FY1" t="s">
        <v>522</v>
      </c>
      <c r="FZ1" t="s">
        <v>523</v>
      </c>
      <c r="GA1" t="s">
        <v>524</v>
      </c>
      <c r="GB1" t="s">
        <v>525</v>
      </c>
      <c r="GC1" t="s">
        <v>526</v>
      </c>
      <c r="GD1" t="s">
        <v>527</v>
      </c>
      <c r="GE1" t="s">
        <v>528</v>
      </c>
      <c r="GF1" t="s">
        <v>529</v>
      </c>
      <c r="GG1" t="s">
        <v>530</v>
      </c>
      <c r="GH1" t="s">
        <v>531</v>
      </c>
      <c r="GI1" t="s">
        <v>457</v>
      </c>
      <c r="GJ1" t="s">
        <v>317</v>
      </c>
      <c r="GK1" t="s">
        <v>318</v>
      </c>
      <c r="GL1" t="s">
        <v>319</v>
      </c>
      <c r="GM1" t="s">
        <v>320</v>
      </c>
      <c r="GN1" t="s">
        <v>321</v>
      </c>
      <c r="GO1" t="s">
        <v>322</v>
      </c>
      <c r="GP1" t="s">
        <v>323</v>
      </c>
      <c r="GQ1" t="s">
        <v>324</v>
      </c>
      <c r="GR1" t="s">
        <v>325</v>
      </c>
      <c r="GS1" t="s">
        <v>326</v>
      </c>
      <c r="GT1" t="s">
        <v>327</v>
      </c>
      <c r="GU1" t="s">
        <v>328</v>
      </c>
      <c r="GV1" t="s">
        <v>329</v>
      </c>
      <c r="GW1" t="s">
        <v>330</v>
      </c>
      <c r="GX1" t="s">
        <v>331</v>
      </c>
      <c r="GY1" t="s">
        <v>332</v>
      </c>
      <c r="GZ1" t="s">
        <v>333</v>
      </c>
      <c r="HA1" t="s">
        <v>334</v>
      </c>
      <c r="HB1" t="s">
        <v>335</v>
      </c>
      <c r="HC1" t="s">
        <v>336</v>
      </c>
      <c r="HD1" t="s">
        <v>428</v>
      </c>
      <c r="HE1" t="s">
        <v>532</v>
      </c>
      <c r="HF1" t="s">
        <v>337</v>
      </c>
      <c r="HG1" t="s">
        <v>338</v>
      </c>
      <c r="HH1" t="s">
        <v>339</v>
      </c>
      <c r="HI1" t="s">
        <v>340</v>
      </c>
      <c r="HJ1" t="s">
        <v>341</v>
      </c>
      <c r="HK1" t="s">
        <v>342</v>
      </c>
      <c r="HL1" t="s">
        <v>343</v>
      </c>
      <c r="HM1" t="s">
        <v>344</v>
      </c>
      <c r="HN1" t="s">
        <v>345</v>
      </c>
      <c r="HO1" t="s">
        <v>462</v>
      </c>
      <c r="HP1" t="s">
        <v>194</v>
      </c>
      <c r="HQ1" t="s">
        <v>346</v>
      </c>
      <c r="HR1" t="s">
        <v>347</v>
      </c>
      <c r="HS1" t="s">
        <v>348</v>
      </c>
      <c r="HT1" t="s">
        <v>350</v>
      </c>
      <c r="HU1" t="s">
        <v>349</v>
      </c>
      <c r="HV1" t="s">
        <v>351</v>
      </c>
      <c r="HW1" t="s">
        <v>352</v>
      </c>
      <c r="HX1" t="s">
        <v>353</v>
      </c>
      <c r="HY1" t="s">
        <v>354</v>
      </c>
      <c r="HZ1" t="s">
        <v>355</v>
      </c>
      <c r="IA1" t="s">
        <v>356</v>
      </c>
      <c r="IB1" t="s">
        <v>357</v>
      </c>
      <c r="IC1" t="s">
        <v>358</v>
      </c>
      <c r="ID1" t="s">
        <v>359</v>
      </c>
      <c r="IE1" t="s">
        <v>360</v>
      </c>
      <c r="IF1" t="s">
        <v>361</v>
      </c>
      <c r="IG1" t="s">
        <v>362</v>
      </c>
      <c r="IH1" t="s">
        <v>363</v>
      </c>
      <c r="II1" t="s">
        <v>364</v>
      </c>
      <c r="IJ1" t="s">
        <v>365</v>
      </c>
      <c r="IK1" t="s">
        <v>366</v>
      </c>
      <c r="IL1" t="s">
        <v>367</v>
      </c>
      <c r="IM1" t="s">
        <v>368</v>
      </c>
      <c r="IN1" t="s">
        <v>369</v>
      </c>
      <c r="IO1" t="s">
        <v>370</v>
      </c>
      <c r="IP1" t="s">
        <v>371</v>
      </c>
      <c r="IQ1" t="s">
        <v>372</v>
      </c>
      <c r="IR1" t="s">
        <v>373</v>
      </c>
      <c r="IS1" t="s">
        <v>374</v>
      </c>
      <c r="IT1" t="s">
        <v>375</v>
      </c>
      <c r="IU1" t="s">
        <v>376</v>
      </c>
      <c r="IV1" t="s">
        <v>377</v>
      </c>
      <c r="IW1" t="s">
        <v>378</v>
      </c>
      <c r="IX1" t="s">
        <v>379</v>
      </c>
      <c r="IY1" t="s">
        <v>380</v>
      </c>
      <c r="IZ1" t="s">
        <v>381</v>
      </c>
      <c r="JA1" t="s">
        <v>382</v>
      </c>
      <c r="JB1" t="s">
        <v>383</v>
      </c>
      <c r="JC1" t="s">
        <v>384</v>
      </c>
      <c r="JD1" t="s">
        <v>385</v>
      </c>
      <c r="JE1" t="s">
        <v>386</v>
      </c>
      <c r="JF1" t="s">
        <v>387</v>
      </c>
      <c r="JG1" t="s">
        <v>388</v>
      </c>
      <c r="JH1" t="s">
        <v>389</v>
      </c>
      <c r="JI1" t="s">
        <v>390</v>
      </c>
      <c r="JJ1" t="s">
        <v>391</v>
      </c>
      <c r="JK1" t="s">
        <v>392</v>
      </c>
      <c r="JL1" t="s">
        <v>393</v>
      </c>
      <c r="JM1" t="s">
        <v>394</v>
      </c>
      <c r="JN1" t="s">
        <v>395</v>
      </c>
      <c r="JO1" t="s">
        <v>396</v>
      </c>
      <c r="JP1" t="s">
        <v>397</v>
      </c>
      <c r="JQ1" t="s">
        <v>398</v>
      </c>
      <c r="JR1" t="s">
        <v>399</v>
      </c>
      <c r="JS1" t="s">
        <v>400</v>
      </c>
      <c r="JT1" t="s">
        <v>401</v>
      </c>
      <c r="JU1" t="s">
        <v>402</v>
      </c>
      <c r="JV1" t="s">
        <v>403</v>
      </c>
      <c r="JW1" t="s">
        <v>404</v>
      </c>
      <c r="JX1" t="s">
        <v>405</v>
      </c>
      <c r="JY1" t="s">
        <v>406</v>
      </c>
      <c r="JZ1" t="s">
        <v>407</v>
      </c>
      <c r="KA1" t="s">
        <v>408</v>
      </c>
      <c r="KB1" t="s">
        <v>409</v>
      </c>
      <c r="KC1" t="s">
        <v>410</v>
      </c>
      <c r="KD1" t="s">
        <v>429</v>
      </c>
      <c r="KE1" t="s">
        <v>430</v>
      </c>
      <c r="KF1" t="s">
        <v>431</v>
      </c>
      <c r="KG1" t="s">
        <v>432</v>
      </c>
      <c r="KH1" t="s">
        <v>433</v>
      </c>
      <c r="KI1" t="s">
        <v>434</v>
      </c>
      <c r="KJ1" t="s">
        <v>435</v>
      </c>
      <c r="KK1" t="s">
        <v>436</v>
      </c>
      <c r="KL1" t="s">
        <v>437</v>
      </c>
      <c r="KM1" t="s">
        <v>438</v>
      </c>
      <c r="KN1" t="s">
        <v>439</v>
      </c>
      <c r="KO1" t="s">
        <v>440</v>
      </c>
      <c r="KP1" t="s">
        <v>441</v>
      </c>
      <c r="KQ1" t="s">
        <v>442</v>
      </c>
      <c r="KR1" t="s">
        <v>443</v>
      </c>
      <c r="KS1" t="s">
        <v>444</v>
      </c>
      <c r="KT1" t="s">
        <v>458</v>
      </c>
      <c r="KU1" t="s">
        <v>459</v>
      </c>
      <c r="KV1" t="s">
        <v>463</v>
      </c>
      <c r="KW1" t="s">
        <v>445</v>
      </c>
    </row>
    <row r="2" spans="1:309" s="160" customFormat="1" ht="191.5" customHeight="1" x14ac:dyDescent="0.35">
      <c r="A2" s="160">
        <f>A!$B$3</f>
        <v>0</v>
      </c>
      <c r="B2" s="160">
        <f>A!$B$4</f>
        <v>0</v>
      </c>
      <c r="C2" s="158">
        <f>A!$B$6</f>
        <v>0</v>
      </c>
      <c r="D2" s="158">
        <f>A!$B$5</f>
        <v>0</v>
      </c>
      <c r="E2" s="158">
        <f>A!$D$5</f>
        <v>0</v>
      </c>
      <c r="F2" s="158">
        <f>A!$D$6</f>
        <v>0</v>
      </c>
      <c r="G2" s="158">
        <f>A!$D$7</f>
        <v>0</v>
      </c>
      <c r="H2" s="158">
        <f>A!$B$7</f>
        <v>0</v>
      </c>
      <c r="I2" s="159">
        <f>A!$B$8</f>
        <v>0</v>
      </c>
      <c r="J2" s="159">
        <f>A!$D$8</f>
        <v>0</v>
      </c>
      <c r="K2" s="158">
        <f>A!$D$3</f>
        <v>0</v>
      </c>
      <c r="L2" s="158">
        <f>B!$B$3</f>
        <v>0</v>
      </c>
      <c r="M2" s="158" t="str">
        <f>IF(NOT(ISBLANK(B!$B$7)),B!$B$7,"")</f>
        <v/>
      </c>
      <c r="N2" s="158" t="str">
        <f>IF(NOT(ISBLANK(B!$C$7)),B!$C$7,"")</f>
        <v/>
      </c>
      <c r="O2" s="158" t="str">
        <f>IF(NOT(ISBLANK(B!$B$8)),B!$B$8,"")</f>
        <v/>
      </c>
      <c r="P2" s="158" t="str">
        <f>IF(NOT(ISBLANK(B!$C$8)),B!$C$8,"")</f>
        <v/>
      </c>
      <c r="Q2" s="158" t="str">
        <f>IF(NOT(ISBLANK(B!$B$9)),B!$B$9,"")</f>
        <v/>
      </c>
      <c r="R2" s="158" t="str">
        <f>IF(NOT(ISBLANK(B!$C$9)),B!$C$9,"")</f>
        <v/>
      </c>
      <c r="S2" s="158" t="str">
        <f>IF(NOT(ISBLANK(B!$B$13)),B!$B$13,"")</f>
        <v/>
      </c>
      <c r="T2" s="158" t="str">
        <f>IF(NOT(ISBLANK(B!$D$13)),B!$D$13,"")</f>
        <v/>
      </c>
      <c r="U2" s="158" t="str">
        <f>IF(NOT(ISBLANK(B!$B$14)),B!$B$14,"")</f>
        <v/>
      </c>
      <c r="V2" s="158" t="str">
        <f>IF(NOT(ISBLANK(B!$D$14)),B!$D$14,"")</f>
        <v/>
      </c>
      <c r="W2" s="158" t="str">
        <f>IF(NOT(ISBLANK(B!$B$15)),B!$B$15,"")</f>
        <v/>
      </c>
      <c r="X2" s="158" t="str">
        <f>IF(NOT(ISBLANK(B!$D$15)),B!$D$15,"")</f>
        <v/>
      </c>
      <c r="Y2" s="158" t="str">
        <f>IF(NOT(ISBLANK(B!$B$16)),B!$B$16,"")</f>
        <v/>
      </c>
      <c r="Z2" s="158" t="str">
        <f>IF(NOT(ISBLANK(B!$D$16)),B!$D$16,"")</f>
        <v/>
      </c>
      <c r="AA2" s="160" t="str">
        <f>IF(NOT(ISBLANK('C'!$B$4)),'C'!$B$4,"")</f>
        <v/>
      </c>
      <c r="AB2" s="159">
        <f>'C'!$E$4</f>
        <v>0</v>
      </c>
      <c r="AC2" s="159">
        <f>'C'!D8</f>
        <v>0</v>
      </c>
      <c r="AD2" s="160">
        <f>'C'!D9</f>
        <v>0</v>
      </c>
      <c r="AE2" s="159">
        <f>'C'!$B$5</f>
        <v>0</v>
      </c>
      <c r="AF2" s="162" t="str">
        <f>'C'!B8&amp;" "&amp;'C'!D8&amp;CHAR(10)&amp;'C'!B9&amp;" "&amp;'C'!D9&amp;CHAR(10)&amp;'C'!B10&amp;" "&amp;'C'!D10&amp;CHAR(10)&amp;'C'!B11&amp;" "&amp;'C'!D11&amp;CHAR(10)&amp;'C'!B12&amp;" "&amp;'C'!D12&amp;CHAR(10)&amp;'C'!B13&amp;" "&amp;'C'!D13&amp;CHAR(10)&amp;'C'!B14&amp;" "&amp;'C'!D14&amp;CHAR(10)&amp;'C'!B15&amp;" "&amp;'C'!D15&amp;CHAR(10)&amp;'C'!B16&amp;" "&amp;'C'!D16&amp;CHAR(10)&amp;'C'!B17&amp;" "&amp;'C'!D17&amp;CHAR(10)&amp;'C'!B18&amp;" "&amp;'C'!D18&amp;CHAR(10)&amp;'C'!B19&amp;" "&amp;'C'!D19</f>
        <v xml:space="preserve">BAHASA MALAYSIA * 
BAHASA INGGERIS * 
 </v>
      </c>
      <c r="AG2" s="162" t="str">
        <f>SUM(COUNTIF('C'!D8:D19,"A+"),COUNTIF('C'!D8:D19,"A"),COUNTIF('C'!D8:D19,"A-"))&amp;"A "&amp;SUM(COUNTIF('C'!D8:D19,"B+"),COUNTIF('C'!D8:D19,"B"))&amp;"B "&amp;SUM(COUNTIF('C'!D8:D19,"C+"),COUNTIF('C'!D8:D19,"C"))&amp;"C "&amp;COUNTIF('C'!D8:D19,"D")&amp;"D "&amp;COUNTIF('C'!D8:D19,"E")&amp;"E "&amp;COUNTIF('C'!D8:D19,"G (gagal)")&amp;"G "&amp;COUNTIF('C'!D8:D19,"TH (tidak hadir)")&amp;"TH"</f>
        <v>0A 0B 0C 0D 0E 0G 0TH</v>
      </c>
      <c r="AH2" s="158" t="str">
        <f>IF(NOT(ISBLANK('C'!$B$22)),'C'!$B$22,"")</f>
        <v/>
      </c>
      <c r="AI2" s="158" t="str">
        <f>IF(NOT(ISBLANK('C'!$E$22)),'C'!$E$22,"")</f>
        <v/>
      </c>
      <c r="AJ2" s="158" t="str">
        <f>IF(NOT(ISBLANK('C'!$B$23)),'C'!$B$23,"")</f>
        <v/>
      </c>
      <c r="AK2" s="158" t="str">
        <f>IF(NOT(ISBLANK('C'!$E$23)),'C'!$E$23,"")</f>
        <v/>
      </c>
      <c r="AL2" s="158" t="str">
        <f>IF(NOT(ISBLANK('C'!$B$24)),'C'!$B$24,"")</f>
        <v/>
      </c>
      <c r="AM2" s="158" t="str">
        <f>IF(NOT(ISBLANK('C'!$E$24)),'C'!$E$24,"")</f>
        <v/>
      </c>
      <c r="AN2" s="158" t="str">
        <f>IF(NOT(ISBLANK('C'!$B$26)),'C'!$B$26,"")</f>
        <v/>
      </c>
      <c r="AO2" s="159">
        <f>'C'!$E$26</f>
        <v>0</v>
      </c>
      <c r="AP2" s="158" t="str">
        <f>IF(NOT(ISBLANK('C'!$B$25)),'C'!$B$25,"")</f>
        <v/>
      </c>
      <c r="AQ2" s="158" t="str">
        <f>IF(NOT(ISBLANK('C'!$E$25)),'C'!$E$25,"")</f>
        <v/>
      </c>
      <c r="AR2" s="159" t="str">
        <f>IF(NOT(ISBLANK(D!$B$6)),D!$B$6,"")</f>
        <v/>
      </c>
      <c r="AS2" s="160" t="str">
        <f>IF(NOT(ISBLANK(D!$C$6)),D!$C$6,"")</f>
        <v/>
      </c>
      <c r="AT2" s="160" t="str">
        <f>IF(NOT(ISBLANK(D!$D$6)),D!$D$6,"")</f>
        <v/>
      </c>
      <c r="AU2" s="160" t="str">
        <f>IF(NOT(ISBLANK(D!$E$6)),D!$E$6,"")</f>
        <v/>
      </c>
      <c r="AV2" s="159" t="str">
        <f>IF(NOT(ISBLANK(D!$B$7)),D!$B$7,"")</f>
        <v/>
      </c>
      <c r="AW2" s="160" t="str">
        <f>IF(NOT(ISBLANK(D!$C$7)),D!$C$7,"")</f>
        <v/>
      </c>
      <c r="AX2" s="160" t="str">
        <f>IF(NOT(ISBLANK(D!$D$7)),D!$D$7,"")</f>
        <v/>
      </c>
      <c r="AY2" s="160" t="str">
        <f>IF(NOT(ISBLANK(D!$E$7)),D!$E$7,"")</f>
        <v/>
      </c>
      <c r="AZ2" s="159" t="str">
        <f>IF(NOT(ISBLANK(D!$B$8)),D!$B$8,"")</f>
        <v/>
      </c>
      <c r="BA2" s="160" t="str">
        <f>IF(NOT(ISBLANK(D!$C$8)),D!$C$8,"")</f>
        <v/>
      </c>
      <c r="BB2" s="160" t="str">
        <f>IF(NOT(ISBLANK(D!$D$8)),D!$D$8,"")</f>
        <v/>
      </c>
      <c r="BC2" s="160" t="str">
        <f>IF(NOT(ISBLANK(D!$E$8)),D!$E$8,"")</f>
        <v/>
      </c>
      <c r="BD2" s="159" t="str">
        <f>IF(NOT(ISBLANK(D!$B$9)),D!$B$9,"")</f>
        <v/>
      </c>
      <c r="BE2" s="160" t="str">
        <f>IF(NOT(ISBLANK(D!$C$9)),D!$C$9,"")</f>
        <v/>
      </c>
      <c r="BF2" s="160" t="str">
        <f>IF(NOT(ISBLANK(D!$D$9)),D!$D$9,"")</f>
        <v/>
      </c>
      <c r="BG2" s="160" t="str">
        <f>IF(NOT(ISBLANK(D!$E$9)),D!$E$9,"")</f>
        <v/>
      </c>
      <c r="BH2" s="159" t="str">
        <f>IF(NOT(ISBLANK(D!$B$10)),D!$B$10,"")</f>
        <v/>
      </c>
      <c r="BI2" s="160" t="str">
        <f>IF(NOT(ISBLANK(D!$C$10)),D!$C$10,"")</f>
        <v/>
      </c>
      <c r="BJ2" s="160" t="str">
        <f>IF(NOT(ISBLANK(D!$D$10)),D!$D$10,"")</f>
        <v/>
      </c>
      <c r="BK2" s="160" t="str">
        <f>IF(NOT(ISBLANK(D!$E$10)),D!$E$10,"")</f>
        <v/>
      </c>
      <c r="BL2" s="159" t="str">
        <f>IF(NOT(ISBLANK(D!$B$11)),D!$B$11,"")</f>
        <v/>
      </c>
      <c r="BM2" s="160" t="str">
        <f>IF(NOT(ISBLANK(D!$C$11)),D!$C$11,"")</f>
        <v/>
      </c>
      <c r="BN2" s="160" t="str">
        <f>IF(NOT(ISBLANK(D!$D$11)),D!$D$11,"")</f>
        <v/>
      </c>
      <c r="BO2" s="160" t="str">
        <f>IF(NOT(ISBLANK(D!$E$11)),D!$E$11,"")</f>
        <v/>
      </c>
      <c r="BP2" s="159" t="str">
        <f>IF(NOT(ISBLANK(D!$B$12)),D!$B$12,"")</f>
        <v/>
      </c>
      <c r="BQ2" s="160" t="str">
        <f>IF(NOT(ISBLANK(D!$C$12)),D!$C$12,"")</f>
        <v/>
      </c>
      <c r="BR2" s="160" t="str">
        <f>IF(NOT(ISBLANK(D!$D$12)),D!$D$12,"")</f>
        <v/>
      </c>
      <c r="BS2" s="160" t="str">
        <f>IF(NOT(ISBLANK(D!$E$12)),D!$E$12,"")</f>
        <v/>
      </c>
      <c r="BT2" s="159" t="str">
        <f>IF(NOT(ISBLANK(D!$B$13)),D!$B$13,"")</f>
        <v/>
      </c>
      <c r="BU2" s="160" t="str">
        <f>IF(NOT(ISBLANK(D!$C$13)),D!$C$13,"")</f>
        <v/>
      </c>
      <c r="BV2" s="160" t="str">
        <f>IF(NOT(ISBLANK(D!$D$13)),D!$D$13,"")</f>
        <v/>
      </c>
      <c r="BW2" s="160" t="str">
        <f>IF(NOT(ISBLANK(D!$E$13)),D!$E$13,"")</f>
        <v/>
      </c>
      <c r="BX2" s="159" t="str">
        <f>IF(NOT(ISBLANK(D!$B$14)),D!$B$14,"")</f>
        <v/>
      </c>
      <c r="BY2" s="160" t="str">
        <f>IF(NOT(ISBLANK(D!$C$14)),D!$C$14,"")</f>
        <v/>
      </c>
      <c r="BZ2" s="160" t="str">
        <f>IF(NOT(ISBLANK(D!$D$14)),D!$D$14,"")</f>
        <v/>
      </c>
      <c r="CA2" s="160" t="str">
        <f>IF(NOT(ISBLANK(D!$E$14)),D!$E$14,"")</f>
        <v/>
      </c>
      <c r="CB2" s="159" t="str">
        <f>IF(NOT(ISBLANK(D!$B$15)),D!$B$15,"")</f>
        <v/>
      </c>
      <c r="CC2" s="160" t="str">
        <f>IF(NOT(ISBLANK(D!$C$15)),D!$C$15,"")</f>
        <v/>
      </c>
      <c r="CD2" s="160" t="str">
        <f>IF(NOT(ISBLANK(D!$D$15)),D!$D$15,"")</f>
        <v/>
      </c>
      <c r="CE2" s="160" t="str">
        <f>IF(NOT(ISBLANK(D!$E$15)),D!$E$15,"")</f>
        <v/>
      </c>
      <c r="CF2" s="162" t="str">
        <f>AR2&amp;","&amp;AS2&amp;","&amp;AT2&amp;","&amp;AU2&amp;CHAR(10)&amp;AV2&amp;","&amp;AW2&amp;","&amp;AX2&amp;","&amp;AY2&amp;CHAR(10)&amp;AZ2&amp;","&amp;BA2&amp;","&amp;BB2&amp;","&amp;BC2&amp;CHAR(10)&amp;BD2&amp;","&amp;BE2&amp;","&amp;BF2&amp;","&amp;BG2&amp;CHAR(10)&amp;BH2&amp;","&amp;BI2&amp;","&amp;BJ2&amp;","&amp;BK2&amp;CHAR(10)&amp;BL2&amp;","&amp;BM2&amp;","&amp;BN2&amp;","&amp;BO2&amp;CHAR(10)&amp;BP2&amp;","&amp;BQ2&amp;","&amp;BR2&amp;","&amp;BS2&amp;","&amp;CHAR(10)&amp;BT2&amp;","&amp;BU2&amp;","&amp;BV2&amp;","&amp;BW2&amp;","&amp;CHAR(10)&amp;BX2&amp;","&amp;BY2&amp;","&amp;BZ2&amp;","&amp;CA2&amp;","&amp;CHAR(10)&amp;CB2&amp;","&amp;CC2&amp;","&amp;CD2&amp;","&amp;CE2</f>
        <v>,,,
,,,
,,,
,,,
,,,
,,,
,,,,
,,,,
,,,,
,,,</v>
      </c>
      <c r="CG2" s="159" t="str">
        <f>IF(NOT(ISBLANK(D!$B$20)),D!$B$20,"")</f>
        <v/>
      </c>
      <c r="CH2" s="160" t="str">
        <f>IF(NOT(ISBLANK(D!$C$20)),D!$C$20,"")</f>
        <v/>
      </c>
      <c r="CI2" s="160" t="str">
        <f>IF(NOT(ISBLANK(D!$D$20)),D!$D$20,"")</f>
        <v/>
      </c>
      <c r="CJ2" s="160" t="str">
        <f>IF(NOT(ISBLANK(D!$E$20)),D!$E$20,"")</f>
        <v/>
      </c>
      <c r="CK2" s="159" t="str">
        <f>IF(NOT(ISBLANK(D!$B$21)),D!$B$21,"")</f>
        <v/>
      </c>
      <c r="CL2" s="160" t="str">
        <f>IF(NOT(ISBLANK(D!$C$21)),D!$C$21,"")</f>
        <v/>
      </c>
      <c r="CM2" s="160" t="str">
        <f>IF(NOT(ISBLANK(D!$D$21)),D!$D$21,"")</f>
        <v/>
      </c>
      <c r="CN2" s="160" t="str">
        <f>IF(NOT(ISBLANK(D!$E$21)),D!$E$21,"")</f>
        <v/>
      </c>
      <c r="CO2" s="159" t="str">
        <f>IF(NOT(ISBLANK(D!$B$22)),D!$B$22,"")</f>
        <v/>
      </c>
      <c r="CP2" s="160" t="str">
        <f>IF(NOT(ISBLANK(D!$C$22)),D!$C$22,"")</f>
        <v/>
      </c>
      <c r="CQ2" s="160" t="str">
        <f>IF(NOT(ISBLANK(D!$D$22)),D!$D$22,"")</f>
        <v/>
      </c>
      <c r="CR2" s="160" t="str">
        <f>IF(NOT(ISBLANK(D!$E$22)),D!$E$22,"")</f>
        <v/>
      </c>
      <c r="CS2" s="159" t="str">
        <f>IF(NOT(ISBLANK(D!$B$23)),D!$B$23,"")</f>
        <v/>
      </c>
      <c r="CT2" s="160" t="str">
        <f>IF(NOT(ISBLANK(D!$C$23)),D!$C$23,"")</f>
        <v/>
      </c>
      <c r="CU2" s="160" t="str">
        <f>IF(NOT(ISBLANK(D!$D$23)),D!$D$23,"")</f>
        <v/>
      </c>
      <c r="CV2" s="160" t="str">
        <f>IF(NOT(ISBLANK(D!$E$23)),D!$E$23,"")</f>
        <v/>
      </c>
      <c r="CW2" s="159" t="str">
        <f>IF(NOT(ISBLANK(D!$B$24)),D!$B$24,"")</f>
        <v/>
      </c>
      <c r="CX2" s="160" t="str">
        <f>IF(NOT(ISBLANK(D!$C$24)),D!$C$24,"")</f>
        <v/>
      </c>
      <c r="CY2" s="160" t="str">
        <f>IF(NOT(ISBLANK(D!$D$24)),D!$D$24,"")</f>
        <v/>
      </c>
      <c r="CZ2" s="160" t="str">
        <f>IF(NOT(ISBLANK(D!$E$24)),D!$E$24,"")</f>
        <v/>
      </c>
      <c r="DA2" s="159" t="str">
        <f>IF(NOT(ISBLANK(D!$B$25)),D!$B$25,"")</f>
        <v/>
      </c>
      <c r="DB2" s="160" t="str">
        <f>IF(NOT(ISBLANK(D!$C$25)),D!$C$25,"")</f>
        <v/>
      </c>
      <c r="DC2" s="160" t="str">
        <f>IF(NOT(ISBLANK(D!$D$25)),D!$D$25,"")</f>
        <v/>
      </c>
      <c r="DD2" s="160" t="str">
        <f>IF(NOT(ISBLANK(D!$E$25)),D!$E$25,"")</f>
        <v/>
      </c>
      <c r="DE2" s="159" t="str">
        <f>IF(NOT(ISBLANK(D!$B$26)),D!$B$26,"")</f>
        <v/>
      </c>
      <c r="DF2" s="160" t="str">
        <f>IF(NOT(ISBLANK(D!$C$26)),D!$C$26,"")</f>
        <v/>
      </c>
      <c r="DG2" s="160" t="str">
        <f>IF(NOT(ISBLANK(D!$D$26)),D!$D$26,"")</f>
        <v/>
      </c>
      <c r="DH2" s="160" t="str">
        <f>IF(NOT(ISBLANK(D!$E$26)),D!$E$26,"")</f>
        <v/>
      </c>
      <c r="DI2" s="159" t="str">
        <f>IF(NOT(ISBLANK(D!$B$27)),D!$B$27,"")</f>
        <v/>
      </c>
      <c r="DJ2" s="160" t="str">
        <f>IF(NOT(ISBLANK(D!$C$27)),D!$C$27,"")</f>
        <v/>
      </c>
      <c r="DK2" s="160" t="str">
        <f>IF(NOT(ISBLANK(D!$D$27)),D!$D$27,"")</f>
        <v/>
      </c>
      <c r="DL2" s="160" t="str">
        <f>IF(NOT(ISBLANK(D!$E$27)),D!$E$27,"")</f>
        <v/>
      </c>
      <c r="DM2" s="159" t="str">
        <f>IF(NOT(ISBLANK(D!$B$28)),D!$B$28,"")</f>
        <v/>
      </c>
      <c r="DN2" s="160" t="str">
        <f>IF(NOT(ISBLANK(D!$C$28)),D!$C$28,"")</f>
        <v/>
      </c>
      <c r="DO2" s="160" t="str">
        <f>IF(NOT(ISBLANK(D!$D$28)),D!$D$28,"")</f>
        <v/>
      </c>
      <c r="DP2" s="160" t="str">
        <f>IF(NOT(ISBLANK(D!$E$28)),D!$E$28,"")</f>
        <v/>
      </c>
      <c r="DQ2" s="159" t="str">
        <f>IF(NOT(ISBLANK(D!$B$29)),D!$B$29,"")</f>
        <v/>
      </c>
      <c r="DR2" s="160" t="str">
        <f>IF(NOT(ISBLANK(D!$C$29)),D!$C$29,"")</f>
        <v/>
      </c>
      <c r="DS2" s="160" t="str">
        <f>IF(NOT(ISBLANK(D!$D$29)),D!$D$29,"")</f>
        <v/>
      </c>
      <c r="DT2" s="160" t="str">
        <f>IF(NOT(ISBLANK(D!$E$29)),D!$E$29,"")</f>
        <v/>
      </c>
      <c r="DU2" s="162" t="str">
        <f>CG2&amp;","&amp;CH2&amp;","&amp;CI2&amp;","&amp;CJ2&amp;CHAR(10)&amp;CK2&amp;","&amp;CL2&amp;","&amp;CM2&amp;","&amp;CN2&amp;CHAR(10)&amp;CO2&amp;","&amp;CP2&amp;","&amp;CQ2&amp;","&amp;CR2&amp;CHAR(10)&amp;CS2&amp;","&amp;CT2&amp;","&amp;CU2&amp;","&amp;CV2&amp;CHAR(10)&amp;CW2&amp;","&amp;CX2&amp;","&amp;CY2&amp;","&amp;CZ2&amp;CHAR(10)&amp;DA2&amp;","&amp;DB2&amp;","&amp;DC2&amp;","&amp;DD2&amp;CHAR(10)&amp;DE2&amp;","&amp;DF2&amp;","&amp;DG2&amp;","&amp;DH2&amp;CHAR(10)&amp;DI2&amp;","&amp;DJ2&amp;","&amp;DK2&amp;","&amp;DL2&amp;CHAR(10)&amp;DM2&amp;","&amp;DN2&amp;","&amp;DO2&amp;","&amp;DP2&amp;CHAR(10)&amp;DQ2&amp;","&amp;DR2&amp;","&amp;DS2&amp;","&amp;DT2</f>
        <v>,,,
,,,
,,,
,,,
,,,
,,,
,,,
,,,
,,,
,,,</v>
      </c>
      <c r="DV2" s="158" t="str">
        <f>IF(NOT(ISBLANK(E!$B$4)),E!$B$4,"")</f>
        <v/>
      </c>
      <c r="DW2" s="158" t="str">
        <f>IF(NOT(ISBLANK(E!$D$4)),E!$D$4,"")</f>
        <v/>
      </c>
      <c r="DX2" s="159" t="str">
        <f>IF(NOT(ISBLANK(E!$D$5)),E!$D$5,"")</f>
        <v/>
      </c>
      <c r="DY2" s="160" t="str">
        <f>IF(NOT(ISBLANK(E!$B$5)),E!$B$5,"")</f>
        <v/>
      </c>
      <c r="DZ2" s="160" t="str">
        <f>IF(NOT(ISBLANK(E!$B$6)),E!$B$6,"")</f>
        <v/>
      </c>
      <c r="EA2" s="160" t="str">
        <f>IF(NOT(ISBLANK(E!$D$6)),E!$D$6,"")</f>
        <v/>
      </c>
      <c r="EB2" s="160" t="str">
        <f>IF(NOT(ISBLANK(E!$D$7)),E!$D$7,"")</f>
        <v/>
      </c>
      <c r="EC2" s="160" t="str">
        <f>IF(NOT(ISBLANK(E!$B$7)),E!$B$7,"")</f>
        <v/>
      </c>
      <c r="ED2" s="161">
        <f>E!$B$8</f>
        <v>0</v>
      </c>
      <c r="EE2" s="162" t="str">
        <f>"Name: "&amp;DV2&amp;CHAR(10)&amp;"IC: "&amp;DW2&amp;CHAR(10)&amp;"Age: "&amp;DX2&amp;CHAR(10)&amp;"Mobile No: "&amp;DZ2&amp;CHAR(10)&amp;"Occupation: "&amp;EA2&amp;CHAR(10)&amp;"Income: RM "&amp;ED2&amp;CHAR(10)&amp;"Employer: "&amp;EB2&amp;CHAR(10)&amp;"Deceased: "&amp;DY2&amp;CHAR(10)&amp;"Self Employed: "&amp;EC2</f>
        <v xml:space="preserve">Name: 
IC: 
Age: 
Mobile No: 
Occupation: 
Income: RM 0
Employer: 
Deceased: 
Self Employed: </v>
      </c>
      <c r="EF2" s="160" t="str">
        <f>IF(NOT(ISBLANK(E!$B$11)),E!$B$11,"")</f>
        <v/>
      </c>
      <c r="EG2" s="160" t="str">
        <f>IF(NOT(ISBLANK(E!$D$11)),E!$D$11,"")</f>
        <v/>
      </c>
      <c r="EH2" s="159" t="str">
        <f>IF(NOT(ISBLANK(E!$D$12)),E!$D$12,"")</f>
        <v/>
      </c>
      <c r="EI2" s="160" t="str">
        <f>IF(NOT(ISBLANK(E!$B$12)),E!$B$12,"")</f>
        <v/>
      </c>
      <c r="EJ2" s="160" t="str">
        <f>IF(NOT(ISBLANK(E!$B$13)),E!$B$13,"")</f>
        <v/>
      </c>
      <c r="EK2" s="160" t="str">
        <f>IF(NOT(ISBLANK(E!$D$13)),E!$D$13,"")</f>
        <v/>
      </c>
      <c r="EL2" s="160" t="str">
        <f>IF(NOT(ISBLANK(E!$D$14)),E!$D$14,"")</f>
        <v/>
      </c>
      <c r="EM2" s="160" t="str">
        <f>IF(NOT(ISBLANK(E!$B$14)),E!$B$14,"")</f>
        <v/>
      </c>
      <c r="EN2" s="161">
        <f>E!$B$15</f>
        <v>0</v>
      </c>
      <c r="EO2" s="162" t="str">
        <f>"Name: "&amp;EF2&amp;CHAR(10)&amp;"IC: "&amp;EG2&amp;CHAR(10)&amp;"Age: "&amp;EH2&amp;CHAR(10)&amp;"Mobile No "&amp;EJ2&amp;CHAR(10)&amp;"Occupation: "&amp;EK2&amp;CHAR(10)&amp;"Income: RM "&amp;EN2&amp;CHAR(10)&amp;"Employer: "&amp;EL2&amp;CHAR(10)&amp;"Deceased: "&amp;EI2&amp;CHAR(10)&amp;"Self Employed: "&amp;EM2</f>
        <v xml:space="preserve">Name: 
IC: 
Age: 
Mobile No 
Occupation: 
Income: RM 0
Employer: 
Deceased: 
Self Employed: </v>
      </c>
      <c r="EP2" s="160" t="str">
        <f>IF(NOT(ISBLANK(E!$B$18)),E!$B$18,"")</f>
        <v/>
      </c>
      <c r="EQ2" s="160" t="str">
        <f>IF(NOT(ISBLANK(E!$D$18)),E!$D$18,"")</f>
        <v/>
      </c>
      <c r="ER2" s="161">
        <f>IFERROR(E!$B$16,0)</f>
        <v>0</v>
      </c>
      <c r="ES2" s="161">
        <f>SUM(E!$C$23:$C$27)</f>
        <v>0</v>
      </c>
      <c r="ET2" s="161">
        <f>IF(ISNUMBER(E!$B$32),E!$B$32,0)</f>
        <v>0</v>
      </c>
      <c r="EU2" s="161">
        <f>SUM(E!$C$38:$C$47)</f>
        <v>0</v>
      </c>
      <c r="EV2" s="161">
        <f>SUM(G!$I$5:$I$14)</f>
        <v>0</v>
      </c>
      <c r="EW2" s="161">
        <f>ER2+ES2+ET2+EU2+EV2</f>
        <v>0</v>
      </c>
      <c r="EX2" s="160" t="str">
        <f>IF(NOT(ISBLANK(E!$B$23)),E!$B$23,"")</f>
        <v/>
      </c>
      <c r="EY2" s="161" t="str">
        <f>IF(NOT(ISBLANK(E!$C$23)),E!$C$23,"")</f>
        <v/>
      </c>
      <c r="EZ2" s="160" t="str">
        <f>IF(NOT(ISBLANK(E!$B$24)),E!$B$24,"")</f>
        <v/>
      </c>
      <c r="FA2" s="161" t="str">
        <f>IF(NOT(ISBLANK(E!$C$24)),E!$C$24,"")</f>
        <v/>
      </c>
      <c r="FB2" s="160" t="str">
        <f>IF(NOT(ISBLANK(E!$B$25)),E!$B$25,"")</f>
        <v/>
      </c>
      <c r="FC2" s="161" t="str">
        <f>IF(NOT(ISBLANK(E!$C$25)),E!$C$25,"")</f>
        <v/>
      </c>
      <c r="FD2" s="160" t="str">
        <f>IF(NOT(ISBLANK(E!$B$26)),E!$B$26,"")</f>
        <v/>
      </c>
      <c r="FE2" s="161" t="str">
        <f>IF(NOT(ISBLANK(E!$C$26)),E!$C$26,"")</f>
        <v/>
      </c>
      <c r="FF2" s="160" t="str">
        <f>IF(NOT(ISBLANK(E!$B$27)),E!$B$27,"")</f>
        <v/>
      </c>
      <c r="FG2" s="161" t="str">
        <f>IF(NOT(ISBLANK(E!$C$27)),E!$C$27,"")</f>
        <v/>
      </c>
      <c r="FH2" s="162" t="str">
        <f>EX2&amp;", RM "&amp;EY2&amp;CHAR(10)&amp;EZ2&amp;", RM "&amp;FA2&amp;CHAR(10)&amp;FB2&amp;", RM "&amp;FC2&amp;CHAR(10)&amp;FD2&amp;", RM "&amp;FE2&amp;CHAR(10)&amp;FF2&amp;", RM "&amp;FG2</f>
        <v xml:space="preserve">, RM 
, RM 
, RM 
, RM 
, RM </v>
      </c>
      <c r="FI2" s="160" t="str">
        <f>IF(NOT(ISBLANK(E!$B$31)),E!$B$31,"")</f>
        <v/>
      </c>
      <c r="FJ2" s="160" t="str">
        <f>IF(NOT(ISBLANK(E!$D$31)),E!$D$31,"")</f>
        <v/>
      </c>
      <c r="FK2" s="160" t="str">
        <f>IF(NOT(ISBLANK(E!$D$32)),E!$D$32,"")</f>
        <v/>
      </c>
      <c r="FL2" s="161">
        <f>E!$B$32</f>
        <v>0</v>
      </c>
      <c r="FM2" s="161">
        <f>E!$D$33</f>
        <v>0</v>
      </c>
      <c r="FN2" s="161">
        <f>E!$B$33</f>
        <v>0</v>
      </c>
      <c r="FO2" s="160" t="str">
        <f>IF(NOT(ISBLANK(E!$B$38)),E!$B$38,"")</f>
        <v/>
      </c>
      <c r="FP2" s="161" t="str">
        <f>IF(NOT(ISBLANK(E!$C$38)),E!$C$38,"")</f>
        <v/>
      </c>
      <c r="FQ2" s="160" t="str">
        <f>IF(NOT(ISBLANK(E!$B$39)),E!$B$39,"")</f>
        <v/>
      </c>
      <c r="FR2" s="161" t="str">
        <f>IF(NOT(ISBLANK(E!$C$39)),E!$C$39,"")</f>
        <v/>
      </c>
      <c r="FS2" s="160" t="str">
        <f>IF(NOT(ISBLANK(E!$B$40)),E!$B$40,"")</f>
        <v/>
      </c>
      <c r="FT2" s="161" t="str">
        <f>IF(NOT(ISBLANK(E!$C$40)),E!$C$40,"")</f>
        <v/>
      </c>
      <c r="FU2" s="160" t="str">
        <f>IF(NOT(ISBLANK(E!$B$41)),E!$B$41,"")</f>
        <v/>
      </c>
      <c r="FV2" s="161" t="str">
        <f>IF(NOT(ISBLANK(E!$C$41)),E!$C$41,"")</f>
        <v/>
      </c>
      <c r="FW2" s="160" t="str">
        <f>IF(NOT(ISBLANK(E!$B$42)),E!$B$42,"")</f>
        <v/>
      </c>
      <c r="FX2" s="161" t="str">
        <f>IF(NOT(ISBLANK(E!$C$42)),E!$C$42,"")</f>
        <v/>
      </c>
      <c r="FY2" s="160" t="str">
        <f>IF(NOT(ISBLANK(E!$B$43)),E!$B$43,"")</f>
        <v/>
      </c>
      <c r="FZ2" s="161" t="str">
        <f>IF(NOT(ISBLANK(E!$C$43)),E!$C$43,"")</f>
        <v/>
      </c>
      <c r="GA2" s="160" t="str">
        <f>IF(NOT(ISBLANK(E!$B$44)),E!$B$44,"")</f>
        <v/>
      </c>
      <c r="GB2" s="161" t="str">
        <f>IF(NOT(ISBLANK(E!$C$44)),E!$C$44,"")</f>
        <v/>
      </c>
      <c r="GC2" s="160" t="str">
        <f>IF(NOT(ISBLANK(E!$B$45)),E!$B$45,"")</f>
        <v/>
      </c>
      <c r="GD2" s="161" t="str">
        <f>IF(NOT(ISBLANK(E!$C$45)),E!$C$45,"")</f>
        <v/>
      </c>
      <c r="GE2" s="160" t="str">
        <f>IF(NOT(ISBLANK(E!$B$46)),E!$B$46,"")</f>
        <v/>
      </c>
      <c r="GF2" s="161" t="str">
        <f>IF(NOT(ISBLANK(E!$C$46)),E!$C$46,"")</f>
        <v/>
      </c>
      <c r="GG2" s="160" t="str">
        <f>IF(NOT(ISBLANK(E!$B$47)),E!$B$47,"")</f>
        <v/>
      </c>
      <c r="GH2" s="161" t="str">
        <f>IF(NOT(ISBLANK(E!$C$47)),E!$C$47,"")</f>
        <v/>
      </c>
      <c r="GI2" s="164" t="str">
        <f>FO2&amp;", RM "&amp;FP2&amp;CHAR(10)&amp;FQ2&amp;", RM "&amp;FR2&amp;CHAR(10)&amp;FS2&amp;", RM "&amp;FT2&amp;CHAR(10)&amp;FU2&amp;", RM "&amp;FV2&amp;CHAR(10)&amp;FW2&amp;", RM "&amp;FX2&amp;CHAR(10)&amp;FY2&amp;", RM "&amp;FZ2&amp;CHAR(10)&amp;GA2&amp;", RM "&amp;GB2&amp;CHAR(10)&amp;GC2&amp;", RM "&amp;GD2&amp;CHAR(10)&amp;GE2&amp;", RM "&amp;GF2&amp;CHAR(10)&amp;GG2&amp;", RM "&amp;GH2</f>
        <v xml:space="preserve">, RM 
, RM 
, RM 
, RM 
, RM 
, RM 
, RM 
, RM 
, RM 
, RM </v>
      </c>
      <c r="GJ2" s="160" t="str">
        <f>IF(NOT(ISBLANK(F!$B$6)),F!$B$6,"")</f>
        <v/>
      </c>
      <c r="GK2" s="161" t="str">
        <f>IF(NOT(ISBLANK(F!$C$6)),F!$C$6,"")</f>
        <v/>
      </c>
      <c r="GL2" s="160" t="str">
        <f>IF(NOT(ISBLANK(F!$D$6)),F!$D$6,"")</f>
        <v/>
      </c>
      <c r="GM2" s="160" t="str">
        <f>IF(NOT(ISBLANK(F!$E$6)),F!$E$6,"")</f>
        <v/>
      </c>
      <c r="GN2" s="160" t="str">
        <f>IF(NOT(ISBLANK(F!$B$7)),F!$B$7,"")</f>
        <v/>
      </c>
      <c r="GO2" s="161" t="str">
        <f>IF(NOT(ISBLANK(F!$C$7)),F!$C$7,"")</f>
        <v/>
      </c>
      <c r="GP2" s="160" t="str">
        <f>IF(NOT(ISBLANK(F!$D$7)),F!$D$7,"")</f>
        <v/>
      </c>
      <c r="GQ2" s="160" t="str">
        <f>IF(NOT(ISBLANK(F!$E$7)),F!$E$7,"")</f>
        <v/>
      </c>
      <c r="GR2" s="160" t="str">
        <f>IF(NOT(ISBLANK(F!$B$8)),F!$B$8,"")</f>
        <v/>
      </c>
      <c r="GS2" s="161" t="str">
        <f>IF(NOT(ISBLANK(F!$C$8)),F!$C$8,"")</f>
        <v/>
      </c>
      <c r="GT2" s="160" t="str">
        <f>IF(NOT(ISBLANK(F!$D$8)),F!$D$8,"")</f>
        <v/>
      </c>
      <c r="GU2" s="160" t="str">
        <f>IF(NOT(ISBLANK(F!$E$8)),F!$E$8,"")</f>
        <v/>
      </c>
      <c r="GV2" s="160" t="str">
        <f>IF(NOT(ISBLANK(F!$B$9)),F!$B$9,"")</f>
        <v/>
      </c>
      <c r="GW2" s="161" t="str">
        <f>IF(NOT(ISBLANK(F!$C$9)),F!$C$9,"")</f>
        <v/>
      </c>
      <c r="GX2" s="160" t="str">
        <f>IF(NOT(ISBLANK(F!$D$9)),F!$D$9,"")</f>
        <v/>
      </c>
      <c r="GY2" s="160" t="str">
        <f>IF(NOT(ISBLANK(F!$E$9)),F!$E$9,"")</f>
        <v/>
      </c>
      <c r="GZ2" s="160" t="str">
        <f>IF(NOT(ISBLANK(F!$B$10)),F!$B$10,"")</f>
        <v/>
      </c>
      <c r="HA2" s="161" t="str">
        <f>IF(NOT(ISBLANK(F!$C$10)),F!$C$10,"")</f>
        <v/>
      </c>
      <c r="HB2" s="160" t="str">
        <f>IF(NOT(ISBLANK(F!$D$10)),F!$D$10,"")</f>
        <v/>
      </c>
      <c r="HC2" s="160" t="str">
        <f>IF(NOT(ISBLANK(F!$E$10)),F!$E$10,"")</f>
        <v/>
      </c>
      <c r="HD2" s="163">
        <f>SUM(F!$C$6:$C$10)</f>
        <v>0</v>
      </c>
      <c r="HE2" s="162" t="str">
        <f>GJ2&amp;", RM "&amp;GK2&amp;", "&amp;GL2&amp;", "&amp;GM2&amp;CHAR(10)&amp;GN2&amp;", RM "&amp;GO2&amp;", "&amp;GP2&amp;", "&amp;GQ2&amp;CHAR(10)&amp;GR2&amp;", RM "&amp;GS2&amp;", "&amp;GT2&amp;", "&amp;GU2&amp;CHAR(10)&amp;GV2&amp;", RM "&amp;GW2&amp;", "&amp;GX2&amp;", "&amp;GY2&amp;CHAR(10)&amp;GZ2&amp;", RM "&amp;HA2&amp;", "&amp;HB2&amp;", "&amp;HC2</f>
        <v xml:space="preserve">, RM , , 
, RM , , 
, RM , , 
, RM , , 
, RM , , </v>
      </c>
      <c r="HF2" s="160" t="str">
        <f>IF(NOT(ISBLANK(F!$B$16)),F!$B$16,"")</f>
        <v/>
      </c>
      <c r="HG2" s="160" t="str">
        <f>IF(NOT(ISBLANK(F!$C$16)),F!$C$16,"")</f>
        <v/>
      </c>
      <c r="HH2" s="160" t="str">
        <f>IF(NOT(ISBLANK(F!$D$16)),F!$D$16,"")</f>
        <v/>
      </c>
      <c r="HI2" s="160" t="str">
        <f>IF(NOT(ISBLANK(F!$B$17)),F!$B$17,"")</f>
        <v/>
      </c>
      <c r="HJ2" s="160" t="str">
        <f>IF(NOT(ISBLANK(F!$C$17)),F!$C$17,"")</f>
        <v/>
      </c>
      <c r="HK2" s="160" t="str">
        <f>IF(NOT(ISBLANK(F!$D$17)),F!$D$17,"")</f>
        <v/>
      </c>
      <c r="HL2" s="160" t="str">
        <f>IF(NOT(ISBLANK(F!$B$18)),F!$B$18,"")</f>
        <v/>
      </c>
      <c r="HM2" s="160" t="str">
        <f>IF(NOT(ISBLANK(F!$C$18)),F!$C$18,"")</f>
        <v/>
      </c>
      <c r="HN2" s="160" t="str">
        <f>IF(NOT(ISBLANK(F!$D$18)),F!$D$18,"")</f>
        <v/>
      </c>
      <c r="HO2" s="162" t="str">
        <f>HF2&amp;", "&amp;HG2&amp;", "&amp;HH2&amp;CHAR(10)&amp;HI2&amp;", "&amp;HJ2&amp;", "&amp;HK2&amp;CHAR(10)&amp;HL2&amp;", "&amp;HM2&amp;", "&amp;HN2</f>
        <v xml:space="preserve">, , 
, , 
, , </v>
      </c>
      <c r="HP2" s="160" t="str">
        <f>IF(NOT(ISBLANK(F!$B$20)),F!$B$20,"")</f>
        <v/>
      </c>
      <c r="HQ2" s="160" t="str">
        <f>IF(NOT(ISBLANK(F!$E$20)),F!$E$20,"")</f>
        <v/>
      </c>
      <c r="HR2" s="160" t="str">
        <f>IF(NOT(ISBLANK(G!$B$5)),G!$B$5,"")</f>
        <v/>
      </c>
      <c r="HS2" s="159" t="str">
        <f>IF(NOT(ISBLANK(G!$C$5)),G!$C$5,"")</f>
        <v/>
      </c>
      <c r="HT2" s="160" t="str">
        <f>IF(NOT(ISBLANK(G!$D$5)),G!$D$5,"")</f>
        <v/>
      </c>
      <c r="HU2" s="160" t="str">
        <f>IF(NOT(ISBLANK(G!$E$5)),G!$E$5,"")</f>
        <v/>
      </c>
      <c r="HV2" s="160" t="str">
        <f>IF(NOT(ISBLANK(G!$F$5)),G!$F$5,"")</f>
        <v/>
      </c>
      <c r="HW2" s="161" t="str">
        <f>IF(NOT(ISBLANK(G!$G$5)),G!$G$5,"")</f>
        <v/>
      </c>
      <c r="HX2" s="160" t="str">
        <f>IF(NOT(ISBLANK(G!$H$5)),G!$H$5,"")</f>
        <v/>
      </c>
      <c r="HY2" s="161" t="str">
        <f>IF(NOT(ISBLANK(G!$I$5)),G!$I$5,"")</f>
        <v/>
      </c>
      <c r="HZ2" s="160" t="str">
        <f>IF(NOT(ISBLANK(G!$B$6)),G!$B$6,"")</f>
        <v/>
      </c>
      <c r="IA2" s="159" t="str">
        <f>IF(NOT(ISBLANK(G!$C$6)),G!$C$6,"")</f>
        <v/>
      </c>
      <c r="IB2" s="160" t="str">
        <f>IF(NOT(ISBLANK(G!$D$6)),G!$D$6,"")</f>
        <v/>
      </c>
      <c r="IC2" s="160" t="str">
        <f>IF(NOT(ISBLANK(G!$E$6)),G!$E$6,"")</f>
        <v/>
      </c>
      <c r="ID2" s="160" t="str">
        <f>IF(NOT(ISBLANK(G!$F$6)),G!$F$6,"")</f>
        <v/>
      </c>
      <c r="IE2" s="161" t="str">
        <f>IF(NOT(ISBLANK(G!$G$6)),G!$G$6,"")</f>
        <v/>
      </c>
      <c r="IF2" s="160" t="str">
        <f>IF(NOT(ISBLANK(G!$H$6)),G!$H$6,"")</f>
        <v/>
      </c>
      <c r="IG2" s="161" t="str">
        <f>IF(NOT(ISBLANK(G!$I$6)),G!$I$6,"")</f>
        <v/>
      </c>
      <c r="IH2" s="160" t="str">
        <f>IF(NOT(ISBLANK(G!$B$7)),G!$B$7,"")</f>
        <v/>
      </c>
      <c r="II2" s="159" t="str">
        <f>IF(NOT(ISBLANK(G!$C$7)),G!$C$7,"")</f>
        <v/>
      </c>
      <c r="IJ2" s="160" t="str">
        <f>IF(NOT(ISBLANK(G!$D$7)),G!$D$7,"")</f>
        <v/>
      </c>
      <c r="IK2" s="160" t="str">
        <f>IF(NOT(ISBLANK(G!$E$7)),G!$E$7,"")</f>
        <v/>
      </c>
      <c r="IL2" s="160" t="str">
        <f>IF(NOT(ISBLANK(G!$F$7)),G!$F$7,"")</f>
        <v/>
      </c>
      <c r="IM2" s="161" t="str">
        <f>IF(NOT(ISBLANK(G!$G$7)),G!$G$7,"")</f>
        <v/>
      </c>
      <c r="IN2" s="160" t="str">
        <f>IF(NOT(ISBLANK(G!$H$7)),G!$H$7,"")</f>
        <v/>
      </c>
      <c r="IO2" s="161" t="str">
        <f>IF(NOT(ISBLANK(G!$I$7)),G!$I$7,"")</f>
        <v/>
      </c>
      <c r="IP2" s="160" t="str">
        <f>IF(NOT(ISBLANK(G!$B$8)),G!$B$8,"")</f>
        <v/>
      </c>
      <c r="IQ2" s="159" t="str">
        <f>IF(NOT(ISBLANK(G!$C$8)),G!$C$8,"")</f>
        <v/>
      </c>
      <c r="IR2" s="160" t="str">
        <f>IF(NOT(ISBLANK(G!$D$8)),G!$D$8,"")</f>
        <v/>
      </c>
      <c r="IS2" s="160" t="str">
        <f>IF(NOT(ISBLANK(G!$E$8)),G!$E$8,"")</f>
        <v/>
      </c>
      <c r="IT2" s="160" t="str">
        <f>IF(NOT(ISBLANK(G!$F$8)),G!$F$8,"")</f>
        <v/>
      </c>
      <c r="IU2" s="161" t="str">
        <f>IF(NOT(ISBLANK(G!$G$8)),G!$G$8,"")</f>
        <v/>
      </c>
      <c r="IV2" s="160" t="str">
        <f>IF(NOT(ISBLANK(G!$H$8)),G!$H$8,"")</f>
        <v/>
      </c>
      <c r="IW2" s="161" t="str">
        <f>IF(NOT(ISBLANK(G!$I$8)),G!$I$8,"")</f>
        <v/>
      </c>
      <c r="IX2" s="160" t="str">
        <f>IF(NOT(ISBLANK(G!$B$9)),G!$B$9,"")</f>
        <v/>
      </c>
      <c r="IY2" s="159" t="str">
        <f>IF(NOT(ISBLANK(G!$C$9)),G!$C$9,"")</f>
        <v/>
      </c>
      <c r="IZ2" s="160" t="str">
        <f>IF(NOT(ISBLANK(G!$D$9)),G!$D$9,"")</f>
        <v/>
      </c>
      <c r="JA2" s="160" t="str">
        <f>IF(NOT(ISBLANK(G!$E$9)),G!$E$9,"")</f>
        <v/>
      </c>
      <c r="JB2" s="160" t="str">
        <f>IF(NOT(ISBLANK(G!$F$9)),G!$F$9,"")</f>
        <v/>
      </c>
      <c r="JC2" s="161" t="str">
        <f>IF(NOT(ISBLANK(G!$G$9)),G!$G$9,"")</f>
        <v/>
      </c>
      <c r="JD2" s="160" t="str">
        <f>IF(NOT(ISBLANK(G!$H$9)),G!$H$9,"")</f>
        <v/>
      </c>
      <c r="JE2" s="161" t="str">
        <f>IF(NOT(ISBLANK(G!$I$9)),G!$I$9,"")</f>
        <v/>
      </c>
      <c r="JF2" s="160" t="str">
        <f>IF(NOT(ISBLANK(G!$B$10)),G!$B$10,"")</f>
        <v/>
      </c>
      <c r="JG2" s="159" t="str">
        <f>IF(NOT(ISBLANK(G!$C$10)),G!$C$10,"")</f>
        <v/>
      </c>
      <c r="JH2" s="160" t="str">
        <f>IF(NOT(ISBLANK(G!$D$10)),G!$D$10,"")</f>
        <v/>
      </c>
      <c r="JI2" s="160" t="str">
        <f>IF(NOT(ISBLANK(G!$E$10)),G!$E$10,"")</f>
        <v/>
      </c>
      <c r="JJ2" s="160" t="str">
        <f>IF(NOT(ISBLANK(G!$F$10)),G!$F$10,"")</f>
        <v/>
      </c>
      <c r="JK2" s="161" t="str">
        <f>IF(NOT(ISBLANK(G!$G$10)),G!$G$10,"")</f>
        <v/>
      </c>
      <c r="JL2" s="160" t="str">
        <f>IF(NOT(ISBLANK(G!$H$10)),G!$H$10,"")</f>
        <v/>
      </c>
      <c r="JM2" s="161" t="str">
        <f>IF(NOT(ISBLANK(G!$I$10)),G!$I$10,"")</f>
        <v/>
      </c>
      <c r="JN2" s="160" t="str">
        <f>IF(NOT(ISBLANK(G!$B$11)),G!$B$11,"")</f>
        <v/>
      </c>
      <c r="JO2" s="159" t="str">
        <f>IF(NOT(ISBLANK(G!$C$11)),G!$C$11,"")</f>
        <v/>
      </c>
      <c r="JP2" s="160" t="str">
        <f>IF(NOT(ISBLANK(G!$D$11)),G!$D$11,"")</f>
        <v/>
      </c>
      <c r="JQ2" s="160" t="str">
        <f>IF(NOT(ISBLANK(G!$E$11)),G!$E$11,"")</f>
        <v/>
      </c>
      <c r="JR2" s="160" t="str">
        <f>IF(NOT(ISBLANK(G!$F$11)),G!$F$11,"")</f>
        <v/>
      </c>
      <c r="JS2" s="161" t="str">
        <f>IF(NOT(ISBLANK(G!$G$11)),G!$G$11,"")</f>
        <v/>
      </c>
      <c r="JT2" s="160" t="str">
        <f>IF(NOT(ISBLANK(G!$H$11)),G!$H$11,"")</f>
        <v/>
      </c>
      <c r="JU2" s="161" t="str">
        <f>IF(NOT(ISBLANK(G!$I$11)),G!$I$11,"")</f>
        <v/>
      </c>
      <c r="JV2" s="160" t="str">
        <f>IF(NOT(ISBLANK(G!$B$12)),G!$B$12,"")</f>
        <v/>
      </c>
      <c r="JW2" s="159" t="str">
        <f>IF(NOT(ISBLANK(G!$C$12)),G!$C$12,"")</f>
        <v/>
      </c>
      <c r="JX2" s="160" t="str">
        <f>IF(NOT(ISBLANK(G!$D$12)),G!$D$12,"")</f>
        <v/>
      </c>
      <c r="JY2" s="160" t="str">
        <f>IF(NOT(ISBLANK(G!$E$12)),G!$E$12,"")</f>
        <v/>
      </c>
      <c r="JZ2" s="160" t="str">
        <f>IF(NOT(ISBLANK(G!$F$12)),G!$F$12,"")</f>
        <v/>
      </c>
      <c r="KA2" s="161" t="str">
        <f>IF(NOT(ISBLANK(G!$G$12)),G!$G$12,"")</f>
        <v/>
      </c>
      <c r="KB2" s="160" t="str">
        <f>IF(NOT(ISBLANK(G!$H$12)),G!$H$12,"")</f>
        <v/>
      </c>
      <c r="KC2" s="161" t="str">
        <f>IF(NOT(ISBLANK(G!$I$12)),G!$I$12,"")</f>
        <v/>
      </c>
      <c r="KD2" s="160" t="str">
        <f>IF(NOT(ISBLANK(G!$B$13)),G!$B$13,"")</f>
        <v/>
      </c>
      <c r="KE2" s="159" t="str">
        <f>IF(NOT(ISBLANK(G!$C$13)),G!$C$13,"")</f>
        <v/>
      </c>
      <c r="KF2" s="160" t="str">
        <f>IF(NOT(ISBLANK(G!$D$13)),G!$D$13,"")</f>
        <v/>
      </c>
      <c r="KG2" s="160" t="str">
        <f>IF(NOT(ISBLANK(G!$E$13)),G!$E$13,"")</f>
        <v/>
      </c>
      <c r="KH2" s="160" t="str">
        <f>IF(NOT(ISBLANK(G!$F$13)),G!$F$13,"")</f>
        <v/>
      </c>
      <c r="KI2" s="161" t="str">
        <f>IF(NOT(ISBLANK(G!$G$13)),G!$G$13,"")</f>
        <v/>
      </c>
      <c r="KJ2" s="160" t="str">
        <f>IF(NOT(ISBLANK(G!$H$13)),G!$H$13,"")</f>
        <v/>
      </c>
      <c r="KK2" s="161" t="str">
        <f>IF(NOT(ISBLANK(G!$I$13)),G!$I$13,"")</f>
        <v/>
      </c>
      <c r="KL2" s="160" t="str">
        <f>IF(NOT(ISBLANK(G!$B$14)),G!$B$14,"")</f>
        <v/>
      </c>
      <c r="KM2" s="159" t="str">
        <f>IF(NOT(ISBLANK(G!$C$14)),G!$C$14,"")</f>
        <v/>
      </c>
      <c r="KN2" s="160" t="str">
        <f>IF(NOT(ISBLANK(G!$D$14)),G!$D$14,"")</f>
        <v/>
      </c>
      <c r="KO2" s="160" t="str">
        <f>IF(NOT(ISBLANK(G!$E$14)),G!$E$14,"")</f>
        <v/>
      </c>
      <c r="KP2" s="160" t="str">
        <f>IF(NOT(ISBLANK(G!$F$14)),G!$F$14,"")</f>
        <v/>
      </c>
      <c r="KQ2" s="161" t="str">
        <f>IF(NOT(ISBLANK(G!$G$14)),G!$G$14,"")</f>
        <v/>
      </c>
      <c r="KR2" s="160" t="str">
        <f>IF(NOT(ISBLANK(G!$H$14)),G!$H$14,"")</f>
        <v/>
      </c>
      <c r="KS2" s="161" t="str">
        <f>IF(NOT(ISBLANK(G!$I$14)),G!$I$14,"")</f>
        <v/>
      </c>
      <c r="KT2" s="159">
        <f>COUNTA(G!B5:B14)</f>
        <v>0</v>
      </c>
      <c r="KU2" s="162" t="str">
        <f>HR2&amp;", Age:"&amp;HS2&amp;", "&amp;HT2&amp;", "&amp;HU2&amp;", "&amp;HV2&amp;", Income: RM"&amp;HW2&amp;", Assistance:"&amp;HX2&amp;", Contribution: RM"&amp;HY2&amp;CHAR(10)&amp;HZ2&amp;" , Age:"&amp;IA2&amp;", "&amp;IB2&amp;", "&amp;IC2&amp;", "&amp;ID2&amp;", Income: RM"&amp;IE2&amp;", Assistance:"&amp;IF2&amp;", Contribution: RM"&amp;IG2&amp;CHAR(10)&amp;IH2&amp;", Age:"&amp;II2&amp;", "&amp;IJ2&amp;", "&amp;IK2&amp;", "&amp;IL2&amp;", Income: RM"&amp;IM2&amp;", Assistance:"&amp;IN2&amp;", Contribution: RM"&amp;IO2&amp;CHAR(10)&amp;IP2&amp;", Age:"&amp;IQ2&amp;", "&amp;IR2&amp;", "&amp;IS2&amp;", "&amp;IT2&amp;", Income: RM"&amp;IU2&amp;", Assistance:"&amp;IV2&amp;", Contribution: RM"&amp;IW2&amp;CHAR(10)&amp;IX2&amp;", Age:"&amp;IY2&amp;", "&amp;IZ2&amp;", "&amp;JA2&amp;", "&amp;JB2&amp;", Income: RM"&amp;JC2&amp;", Assistance:"&amp;JD2&amp;", Contribution: RM"&amp;JE2&amp;CHAR(10)&amp;JF2&amp;", Age:"&amp;JG2&amp;", "&amp;JH2&amp;", "&amp;JI2&amp;", "&amp;JJ2&amp;", Income: RM"&amp;JK2&amp;", Assistance:"&amp;JL2&amp;", Contribution: RM"&amp;JM2&amp;CHAR(10)&amp;JN2&amp;", Age:"&amp;JO2&amp;", "&amp;JP2&amp;", "&amp;JQ2&amp;", "&amp;JR2&amp;", Income: RM"&amp;JS2&amp;", Assistance:"&amp;JT2&amp;", Contribution: RM"&amp;JU2&amp;CHAR(10)&amp;JV2&amp;", Age:"&amp;JW2&amp;", "&amp;JX2&amp;", "&amp;JY2&amp;", "&amp;JZ2&amp;", Income: RM"&amp;KA2&amp;", Assistance:"&amp;KB2&amp;", Contribution: RM"&amp;KC2&amp;CHAR(10)&amp;KD2&amp;", Age:"&amp;KE2&amp;", "&amp;KF2&amp;", "&amp;KG2&amp;", "&amp;KH2&amp;", Income: RM"&amp;KI2&amp;", Assistance:"&amp;KJ2&amp;", Contribution: RM"&amp;KK2&amp;CHAR(10)&amp;KL2&amp;", Age:"&amp;KM2&amp;", "&amp;KN2&amp;", "&amp;KO2&amp;", "&amp;KP2&amp;", Income: RM"&amp;KQ2&amp;", Assistance:"&amp;KR2&amp;", Contribution: RM"&amp;KS2</f>
        <v>, Age:, , , , Income: RM, Assistance:, Contribution: RM
 , Age:, , , , Income: RM, Assistance:, Contribution: RM
, Age:, , , , Income: RM, Assistance:, Contribution: RM
, Age:, , , , Income: RM, Assistance:, Contribution: RM
, Age:, , , , Income: RM, Assistance:, Contribution: RM
, Age:, , , , Income: RM, Assistance:, Contribution: RM
, Age:, , , , Income: RM, Assistance:, Contribution: RM
, Age:, , , , Income: RM, Assistance:, Contribution: RM
, Age:, , , , Income: RM, Assistance:, Contribution: RM
, Age:, , , , Income: RM, Assistance:, Contribution: RM</v>
      </c>
      <c r="KV2" s="160" t="str">
        <f>IF(NOT(ISBLANK(H!$B$5)),IF(H!$B$5="(Click here)","No",H!$B$5),"No")</f>
        <v>No</v>
      </c>
    </row>
    <row r="3" spans="1:309" x14ac:dyDescent="0.35">
      <c r="A3">
        <v>0</v>
      </c>
      <c r="B3">
        <v>1</v>
      </c>
      <c r="C3">
        <v>2</v>
      </c>
      <c r="D3">
        <v>3</v>
      </c>
      <c r="E3">
        <v>4</v>
      </c>
      <c r="F3">
        <v>5</v>
      </c>
      <c r="G3">
        <v>6</v>
      </c>
      <c r="H3">
        <v>7</v>
      </c>
      <c r="I3">
        <v>8</v>
      </c>
      <c r="J3">
        <v>9</v>
      </c>
      <c r="K3">
        <v>10</v>
      </c>
      <c r="L3">
        <v>11</v>
      </c>
      <c r="M3">
        <v>12</v>
      </c>
      <c r="N3">
        <v>13</v>
      </c>
      <c r="O3">
        <v>14</v>
      </c>
      <c r="P3">
        <v>15</v>
      </c>
      <c r="Q3">
        <v>16</v>
      </c>
      <c r="R3">
        <v>17</v>
      </c>
      <c r="S3">
        <v>18</v>
      </c>
      <c r="T3">
        <v>19</v>
      </c>
      <c r="U3">
        <v>20</v>
      </c>
      <c r="V3">
        <v>21</v>
      </c>
      <c r="W3">
        <v>22</v>
      </c>
      <c r="X3">
        <v>23</v>
      </c>
      <c r="Y3">
        <v>24</v>
      </c>
      <c r="Z3">
        <v>25</v>
      </c>
      <c r="AA3">
        <v>26</v>
      </c>
      <c r="AB3">
        <v>27</v>
      </c>
      <c r="AC3">
        <v>28</v>
      </c>
      <c r="AD3">
        <v>29</v>
      </c>
      <c r="AE3">
        <v>30</v>
      </c>
      <c r="AF3">
        <v>31</v>
      </c>
      <c r="AG3">
        <v>32</v>
      </c>
      <c r="AH3">
        <v>33</v>
      </c>
      <c r="AI3">
        <v>34</v>
      </c>
      <c r="AJ3">
        <v>35</v>
      </c>
      <c r="AK3">
        <v>36</v>
      </c>
      <c r="AL3">
        <v>37</v>
      </c>
      <c r="AM3">
        <v>38</v>
      </c>
      <c r="AN3">
        <v>39</v>
      </c>
      <c r="AO3">
        <v>40</v>
      </c>
      <c r="AP3">
        <v>41</v>
      </c>
      <c r="AQ3">
        <v>42</v>
      </c>
      <c r="AR3">
        <v>43</v>
      </c>
      <c r="AS3">
        <v>44</v>
      </c>
      <c r="AT3">
        <v>45</v>
      </c>
      <c r="AU3">
        <v>46</v>
      </c>
      <c r="AV3">
        <v>47</v>
      </c>
      <c r="AW3">
        <v>48</v>
      </c>
      <c r="AX3">
        <v>49</v>
      </c>
      <c r="AY3">
        <v>50</v>
      </c>
      <c r="AZ3">
        <v>51</v>
      </c>
      <c r="BA3">
        <v>52</v>
      </c>
      <c r="BB3">
        <v>53</v>
      </c>
      <c r="BC3">
        <v>54</v>
      </c>
      <c r="BD3">
        <v>55</v>
      </c>
      <c r="BE3">
        <v>56</v>
      </c>
      <c r="BF3">
        <v>57</v>
      </c>
      <c r="BG3">
        <v>58</v>
      </c>
      <c r="BH3">
        <v>59</v>
      </c>
      <c r="BI3">
        <v>60</v>
      </c>
      <c r="BJ3">
        <v>61</v>
      </c>
      <c r="BK3">
        <v>62</v>
      </c>
      <c r="BL3">
        <v>63</v>
      </c>
      <c r="BM3">
        <v>64</v>
      </c>
      <c r="BN3">
        <v>65</v>
      </c>
      <c r="BO3">
        <v>66</v>
      </c>
      <c r="BP3">
        <v>67</v>
      </c>
      <c r="BQ3">
        <v>68</v>
      </c>
      <c r="BR3">
        <v>69</v>
      </c>
      <c r="BS3">
        <v>70</v>
      </c>
      <c r="BT3">
        <v>71</v>
      </c>
      <c r="BU3">
        <v>72</v>
      </c>
      <c r="BV3">
        <v>73</v>
      </c>
      <c r="BW3">
        <v>74</v>
      </c>
      <c r="BX3">
        <v>75</v>
      </c>
      <c r="BY3">
        <v>76</v>
      </c>
      <c r="BZ3">
        <v>77</v>
      </c>
      <c r="CA3">
        <v>78</v>
      </c>
      <c r="CB3">
        <v>79</v>
      </c>
      <c r="CC3">
        <v>80</v>
      </c>
      <c r="CD3">
        <v>81</v>
      </c>
      <c r="CE3">
        <v>82</v>
      </c>
      <c r="CF3">
        <v>83</v>
      </c>
      <c r="CG3">
        <v>84</v>
      </c>
      <c r="CH3">
        <v>85</v>
      </c>
      <c r="CI3">
        <v>86</v>
      </c>
      <c r="CJ3">
        <v>87</v>
      </c>
      <c r="CK3">
        <v>88</v>
      </c>
      <c r="CL3">
        <v>89</v>
      </c>
      <c r="CM3">
        <v>90</v>
      </c>
      <c r="CN3">
        <v>91</v>
      </c>
      <c r="CO3">
        <v>92</v>
      </c>
      <c r="CP3">
        <v>93</v>
      </c>
      <c r="CQ3">
        <v>94</v>
      </c>
      <c r="CR3">
        <v>95</v>
      </c>
      <c r="CS3">
        <v>96</v>
      </c>
      <c r="CT3">
        <v>97</v>
      </c>
      <c r="CU3">
        <v>98</v>
      </c>
      <c r="CV3">
        <v>99</v>
      </c>
      <c r="CW3">
        <v>100</v>
      </c>
      <c r="CX3">
        <v>101</v>
      </c>
      <c r="CY3">
        <v>102</v>
      </c>
      <c r="CZ3">
        <v>103</v>
      </c>
      <c r="DA3">
        <v>104</v>
      </c>
      <c r="DB3">
        <v>105</v>
      </c>
      <c r="DC3">
        <v>106</v>
      </c>
      <c r="DD3">
        <v>107</v>
      </c>
      <c r="DE3">
        <v>108</v>
      </c>
      <c r="DF3">
        <v>109</v>
      </c>
      <c r="DG3">
        <v>110</v>
      </c>
      <c r="DH3">
        <v>111</v>
      </c>
      <c r="DI3">
        <v>112</v>
      </c>
      <c r="DJ3">
        <v>113</v>
      </c>
      <c r="DK3">
        <v>114</v>
      </c>
      <c r="DL3">
        <v>115</v>
      </c>
      <c r="DM3">
        <v>116</v>
      </c>
      <c r="DN3">
        <v>117</v>
      </c>
      <c r="DO3">
        <v>118</v>
      </c>
      <c r="DP3">
        <v>119</v>
      </c>
      <c r="DQ3">
        <v>120</v>
      </c>
      <c r="DR3">
        <v>121</v>
      </c>
      <c r="DS3">
        <v>122</v>
      </c>
      <c r="DT3">
        <v>123</v>
      </c>
      <c r="DU3">
        <v>124</v>
      </c>
      <c r="DV3">
        <v>125</v>
      </c>
      <c r="DW3">
        <v>126</v>
      </c>
      <c r="DX3">
        <v>127</v>
      </c>
      <c r="DY3">
        <v>128</v>
      </c>
      <c r="DZ3">
        <v>129</v>
      </c>
      <c r="EA3">
        <v>130</v>
      </c>
      <c r="EB3">
        <v>131</v>
      </c>
      <c r="EC3">
        <v>132</v>
      </c>
      <c r="ED3">
        <v>133</v>
      </c>
      <c r="EE3">
        <v>134</v>
      </c>
      <c r="EF3">
        <v>135</v>
      </c>
      <c r="EG3">
        <v>136</v>
      </c>
      <c r="EH3">
        <v>137</v>
      </c>
      <c r="EI3">
        <v>138</v>
      </c>
      <c r="EJ3">
        <v>139</v>
      </c>
      <c r="EK3">
        <v>140</v>
      </c>
      <c r="EL3">
        <v>141</v>
      </c>
      <c r="EM3">
        <v>142</v>
      </c>
      <c r="EN3">
        <v>143</v>
      </c>
      <c r="EO3">
        <v>144</v>
      </c>
      <c r="EP3">
        <v>145</v>
      </c>
      <c r="EQ3">
        <v>146</v>
      </c>
      <c r="ER3">
        <v>147</v>
      </c>
      <c r="ES3">
        <v>148</v>
      </c>
      <c r="ET3">
        <v>149</v>
      </c>
      <c r="EU3">
        <v>150</v>
      </c>
      <c r="EV3">
        <v>151</v>
      </c>
      <c r="EW3">
        <v>152</v>
      </c>
      <c r="EX3">
        <v>153</v>
      </c>
      <c r="EY3">
        <v>154</v>
      </c>
      <c r="EZ3">
        <v>155</v>
      </c>
      <c r="FA3">
        <v>156</v>
      </c>
      <c r="FB3">
        <v>157</v>
      </c>
      <c r="FC3">
        <v>158</v>
      </c>
      <c r="FD3">
        <v>159</v>
      </c>
      <c r="FE3">
        <v>160</v>
      </c>
      <c r="FF3">
        <v>161</v>
      </c>
      <c r="FG3">
        <v>162</v>
      </c>
      <c r="FH3">
        <v>163</v>
      </c>
      <c r="FI3">
        <v>164</v>
      </c>
      <c r="FJ3">
        <v>165</v>
      </c>
      <c r="FK3">
        <v>166</v>
      </c>
      <c r="FL3">
        <v>167</v>
      </c>
      <c r="FM3">
        <v>168</v>
      </c>
      <c r="FN3">
        <v>169</v>
      </c>
      <c r="FO3">
        <v>170</v>
      </c>
      <c r="FP3">
        <v>171</v>
      </c>
      <c r="FQ3">
        <v>172</v>
      </c>
      <c r="FR3">
        <v>173</v>
      </c>
      <c r="FS3">
        <v>174</v>
      </c>
      <c r="FT3">
        <v>175</v>
      </c>
      <c r="FU3">
        <v>176</v>
      </c>
      <c r="FV3">
        <v>177</v>
      </c>
      <c r="FW3">
        <v>178</v>
      </c>
      <c r="FX3">
        <v>179</v>
      </c>
      <c r="FY3">
        <v>180</v>
      </c>
      <c r="FZ3">
        <v>181</v>
      </c>
      <c r="GA3">
        <v>182</v>
      </c>
      <c r="GB3">
        <v>183</v>
      </c>
      <c r="GC3">
        <v>184</v>
      </c>
      <c r="GD3">
        <v>185</v>
      </c>
      <c r="GE3">
        <v>186</v>
      </c>
      <c r="GF3">
        <v>187</v>
      </c>
      <c r="GG3">
        <v>188</v>
      </c>
      <c r="GH3">
        <v>189</v>
      </c>
      <c r="GI3">
        <v>190</v>
      </c>
      <c r="GJ3">
        <v>191</v>
      </c>
      <c r="GK3">
        <v>192</v>
      </c>
      <c r="GL3">
        <v>193</v>
      </c>
      <c r="GM3">
        <v>194</v>
      </c>
      <c r="GN3">
        <v>195</v>
      </c>
      <c r="GO3">
        <v>196</v>
      </c>
      <c r="GP3">
        <v>197</v>
      </c>
      <c r="GQ3">
        <v>198</v>
      </c>
      <c r="GR3">
        <v>199</v>
      </c>
      <c r="GS3">
        <v>200</v>
      </c>
      <c r="GT3">
        <v>201</v>
      </c>
      <c r="GU3">
        <v>202</v>
      </c>
      <c r="GV3">
        <v>203</v>
      </c>
      <c r="GW3">
        <v>204</v>
      </c>
      <c r="GX3">
        <v>205</v>
      </c>
      <c r="GY3">
        <v>206</v>
      </c>
      <c r="GZ3">
        <v>207</v>
      </c>
      <c r="HA3">
        <v>208</v>
      </c>
      <c r="HB3">
        <v>209</v>
      </c>
      <c r="HC3">
        <v>210</v>
      </c>
      <c r="HD3">
        <v>211</v>
      </c>
      <c r="HE3">
        <v>212</v>
      </c>
      <c r="HF3">
        <v>213</v>
      </c>
      <c r="HG3">
        <v>214</v>
      </c>
      <c r="HH3">
        <v>215</v>
      </c>
      <c r="HI3">
        <v>216</v>
      </c>
      <c r="HJ3">
        <v>217</v>
      </c>
      <c r="HK3">
        <v>218</v>
      </c>
      <c r="HL3">
        <v>219</v>
      </c>
      <c r="HM3">
        <v>220</v>
      </c>
      <c r="HN3">
        <v>221</v>
      </c>
      <c r="HO3">
        <v>222</v>
      </c>
      <c r="HP3">
        <v>223</v>
      </c>
      <c r="HQ3">
        <v>224</v>
      </c>
      <c r="HR3">
        <v>225</v>
      </c>
      <c r="HS3">
        <v>226</v>
      </c>
      <c r="HT3">
        <v>227</v>
      </c>
      <c r="HU3">
        <v>228</v>
      </c>
      <c r="HV3">
        <v>229</v>
      </c>
      <c r="HW3">
        <v>230</v>
      </c>
      <c r="HX3">
        <v>231</v>
      </c>
      <c r="HY3">
        <v>232</v>
      </c>
      <c r="HZ3">
        <v>233</v>
      </c>
      <c r="IA3">
        <v>234</v>
      </c>
      <c r="IB3">
        <v>235</v>
      </c>
      <c r="IC3">
        <v>236</v>
      </c>
      <c r="ID3">
        <v>237</v>
      </c>
      <c r="IE3">
        <v>238</v>
      </c>
      <c r="IF3">
        <v>239</v>
      </c>
      <c r="IG3">
        <v>240</v>
      </c>
      <c r="IH3">
        <v>241</v>
      </c>
      <c r="II3">
        <v>242</v>
      </c>
      <c r="IJ3">
        <v>243</v>
      </c>
      <c r="IK3">
        <v>244</v>
      </c>
      <c r="IL3">
        <v>245</v>
      </c>
      <c r="IM3">
        <v>246</v>
      </c>
      <c r="IN3">
        <v>247</v>
      </c>
      <c r="IO3">
        <v>248</v>
      </c>
      <c r="IP3">
        <v>249</v>
      </c>
      <c r="IQ3">
        <v>250</v>
      </c>
      <c r="IR3">
        <v>251</v>
      </c>
      <c r="IS3">
        <v>252</v>
      </c>
      <c r="IT3">
        <v>253</v>
      </c>
      <c r="IU3">
        <v>254</v>
      </c>
      <c r="IV3">
        <v>255</v>
      </c>
      <c r="IW3">
        <v>256</v>
      </c>
      <c r="IX3">
        <v>257</v>
      </c>
      <c r="IY3">
        <v>258</v>
      </c>
      <c r="IZ3">
        <v>259</v>
      </c>
      <c r="JA3">
        <v>260</v>
      </c>
      <c r="JB3">
        <v>261</v>
      </c>
      <c r="JC3">
        <v>262</v>
      </c>
      <c r="JD3">
        <v>263</v>
      </c>
      <c r="JE3">
        <v>264</v>
      </c>
      <c r="JF3">
        <v>265</v>
      </c>
      <c r="JG3">
        <v>266</v>
      </c>
      <c r="JH3">
        <v>267</v>
      </c>
      <c r="JI3">
        <v>268</v>
      </c>
      <c r="JJ3">
        <v>269</v>
      </c>
      <c r="JK3">
        <v>270</v>
      </c>
      <c r="JL3">
        <v>271</v>
      </c>
      <c r="JM3">
        <v>272</v>
      </c>
      <c r="JN3">
        <v>273</v>
      </c>
      <c r="JO3">
        <v>274</v>
      </c>
      <c r="JP3">
        <v>275</v>
      </c>
      <c r="JQ3">
        <v>276</v>
      </c>
      <c r="JR3">
        <v>277</v>
      </c>
      <c r="JS3">
        <v>278</v>
      </c>
      <c r="JT3">
        <v>279</v>
      </c>
      <c r="JU3">
        <v>280</v>
      </c>
      <c r="JV3">
        <v>281</v>
      </c>
      <c r="JW3">
        <v>282</v>
      </c>
      <c r="JX3">
        <v>283</v>
      </c>
      <c r="JY3">
        <v>284</v>
      </c>
      <c r="JZ3">
        <v>285</v>
      </c>
      <c r="KA3">
        <v>286</v>
      </c>
      <c r="KB3">
        <v>287</v>
      </c>
      <c r="KC3">
        <v>288</v>
      </c>
      <c r="KD3">
        <v>289</v>
      </c>
      <c r="KE3">
        <v>290</v>
      </c>
      <c r="KF3">
        <v>291</v>
      </c>
      <c r="KG3">
        <v>292</v>
      </c>
      <c r="KH3">
        <v>293</v>
      </c>
      <c r="KI3">
        <v>294</v>
      </c>
      <c r="KJ3">
        <v>295</v>
      </c>
      <c r="KK3">
        <v>296</v>
      </c>
      <c r="KL3">
        <v>297</v>
      </c>
      <c r="KM3">
        <v>298</v>
      </c>
      <c r="KN3">
        <v>299</v>
      </c>
      <c r="KO3">
        <v>300</v>
      </c>
      <c r="KP3">
        <v>301</v>
      </c>
      <c r="KQ3">
        <v>302</v>
      </c>
      <c r="KR3">
        <v>303</v>
      </c>
      <c r="KS3">
        <v>304</v>
      </c>
      <c r="KT3">
        <v>305</v>
      </c>
      <c r="KU3">
        <v>306</v>
      </c>
      <c r="KV3">
        <v>307</v>
      </c>
      <c r="KW3">
        <v>308</v>
      </c>
    </row>
    <row r="6" spans="1:309" x14ac:dyDescent="0.35">
      <c r="AA6" s="156"/>
      <c r="DX6" s="156"/>
    </row>
    <row r="8" spans="1:309" x14ac:dyDescent="0.35">
      <c r="KG8" s="156"/>
    </row>
    <row r="10" spans="1:309" x14ac:dyDescent="0.35">
      <c r="DW10" s="156"/>
    </row>
  </sheetData>
  <sheetProtection algorithmName="SHA-512" hashValue="C0KnUH1fayTXN8w8B99P8d31xv1+m2LOFzGLuEPygwdO7ZYPpeR45DIr9eIp4x048h1Sdy8bHM3lnsf97pi9JQ==" saltValue="C6fVILujn4jInTGh7RhtlA==" spinCount="100000" sheet="1" objects="1" scenarios="1" selectLockedCells="1"/>
  <phoneticPr fontId="5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DFEA9-A020-45DF-AD33-6F7637A09DB3}">
  <sheetPr codeName="Sheet2">
    <tabColor rgb="FF182C74"/>
  </sheetPr>
  <dimension ref="A1:E28"/>
  <sheetViews>
    <sheetView showGridLines="0" zoomScale="70" zoomScaleNormal="70" zoomScalePageLayoutView="50" workbookViewId="0">
      <selection activeCell="B3" sqref="B3"/>
    </sheetView>
  </sheetViews>
  <sheetFormatPr defaultColWidth="1.6640625" defaultRowHeight="18" customHeight="1" x14ac:dyDescent="0.35"/>
  <cols>
    <col min="1" max="1" width="31.4140625" style="1" customWidth="1"/>
    <col min="2" max="2" width="50.33203125" style="1" customWidth="1"/>
    <col min="3" max="3" width="31.5" style="1" customWidth="1"/>
    <col min="4" max="4" width="50.33203125" style="1" customWidth="1"/>
    <col min="5" max="5" width="0.1640625" style="1" customWidth="1"/>
    <col min="6" max="16384" width="1.6640625" style="2"/>
  </cols>
  <sheetData>
    <row r="1" spans="1:4" ht="18" customHeight="1" thickBot="1" x14ac:dyDescent="0.4"/>
    <row r="2" spans="1:4" ht="33.5" x14ac:dyDescent="0.35">
      <c r="A2" s="36" t="s">
        <v>4</v>
      </c>
      <c r="B2" s="37" t="s">
        <v>3</v>
      </c>
      <c r="C2" s="38"/>
      <c r="D2" s="39"/>
    </row>
    <row r="3" spans="1:4" s="3" customFormat="1" ht="24" customHeight="1" x14ac:dyDescent="0.35">
      <c r="A3" s="40" t="s">
        <v>55</v>
      </c>
      <c r="B3" s="167"/>
      <c r="C3" s="19" t="s">
        <v>45</v>
      </c>
      <c r="D3" s="171"/>
    </row>
    <row r="4" spans="1:4" s="3" customFormat="1" ht="24" customHeight="1" x14ac:dyDescent="0.35">
      <c r="A4" s="41" t="s">
        <v>46</v>
      </c>
      <c r="B4" s="285"/>
      <c r="C4" s="286"/>
      <c r="D4" s="287"/>
    </row>
    <row r="5" spans="1:4" s="3" customFormat="1" ht="24" customHeight="1" x14ac:dyDescent="0.35">
      <c r="A5" s="41" t="s">
        <v>47</v>
      </c>
      <c r="B5" s="168"/>
      <c r="C5" s="235" t="s">
        <v>482</v>
      </c>
      <c r="D5" s="172"/>
    </row>
    <row r="6" spans="1:4" s="3" customFormat="1" ht="24" customHeight="1" x14ac:dyDescent="0.35">
      <c r="A6" s="41" t="s">
        <v>48</v>
      </c>
      <c r="B6" s="169"/>
      <c r="C6" s="20" t="s">
        <v>49</v>
      </c>
      <c r="D6" s="173"/>
    </row>
    <row r="7" spans="1:4" s="3" customFormat="1" ht="34" x14ac:dyDescent="0.35">
      <c r="A7" s="42" t="s">
        <v>56</v>
      </c>
      <c r="B7" s="169"/>
      <c r="C7" s="20" t="s">
        <v>50</v>
      </c>
      <c r="D7" s="263"/>
    </row>
    <row r="8" spans="1:4" s="3" customFormat="1" ht="23.5" customHeight="1" thickBot="1" x14ac:dyDescent="0.4">
      <c r="A8" s="236" t="s">
        <v>481</v>
      </c>
      <c r="B8" s="170"/>
      <c r="C8" s="237" t="s">
        <v>483</v>
      </c>
      <c r="D8" s="174"/>
    </row>
    <row r="9" spans="1:4" s="12" customFormat="1" ht="42.5" customHeight="1" x14ac:dyDescent="0.35">
      <c r="A9" s="288" t="s">
        <v>35</v>
      </c>
      <c r="B9" s="288"/>
      <c r="C9" s="288"/>
      <c r="D9" s="288"/>
    </row>
    <row r="10" spans="1:4" customFormat="1" ht="18" customHeight="1" x14ac:dyDescent="0.35"/>
    <row r="11" spans="1:4" customFormat="1" ht="18" customHeight="1" x14ac:dyDescent="0.35"/>
    <row r="12" spans="1:4" customFormat="1" ht="18" customHeight="1" x14ac:dyDescent="0.35"/>
    <row r="13" spans="1:4" customFormat="1" ht="18" customHeight="1" x14ac:dyDescent="0.35"/>
    <row r="14" spans="1:4" customFormat="1" ht="18" customHeight="1" x14ac:dyDescent="0.35"/>
    <row r="15" spans="1:4" customFormat="1" ht="18" customHeight="1" x14ac:dyDescent="0.35"/>
    <row r="16" spans="1:4" customFormat="1" ht="18" customHeight="1" x14ac:dyDescent="0.35"/>
    <row r="17" customFormat="1" ht="18" customHeight="1" x14ac:dyDescent="0.35"/>
    <row r="18" customFormat="1" ht="18" customHeight="1" x14ac:dyDescent="0.35"/>
    <row r="19" customFormat="1" ht="18" customHeight="1" x14ac:dyDescent="0.35"/>
    <row r="20" customFormat="1" ht="18" customHeight="1" x14ac:dyDescent="0.35"/>
    <row r="21" customFormat="1" ht="18" customHeight="1" x14ac:dyDescent="0.35"/>
    <row r="22" customFormat="1" ht="18" customHeight="1" x14ac:dyDescent="0.35"/>
    <row r="23" customFormat="1" ht="18" customHeight="1" x14ac:dyDescent="0.35"/>
    <row r="24" customFormat="1" ht="18" customHeight="1" x14ac:dyDescent="0.35"/>
    <row r="25" customFormat="1" ht="18" customHeight="1" x14ac:dyDescent="0.35"/>
    <row r="26" customFormat="1" ht="18" customHeight="1" x14ac:dyDescent="0.35"/>
    <row r="27" customFormat="1" ht="18" customHeight="1" x14ac:dyDescent="0.35"/>
    <row r="28" customFormat="1" ht="18" customHeight="1" x14ac:dyDescent="0.35"/>
  </sheetData>
  <sheetProtection algorithmName="SHA-512" hashValue="ta4/QwqWLeux5zkN/9CjuQNxKO0Q8ngFLTD4RsrLm3Jbp1QgUEtsnvgG7gg1BNSrq6eBSh802twHtU4Bj0uEiA==" saltValue="/fjBW1Km60evg2AxBwFxLA==" spinCount="100000" sheet="1" objects="1" scenarios="1" selectLockedCells="1"/>
  <mergeCells count="2">
    <mergeCell ref="B4:D4"/>
    <mergeCell ref="A9:D9"/>
  </mergeCells>
  <dataValidations count="8">
    <dataValidation type="list" showInputMessage="1" showErrorMessage="1" errorTitle="Required Field" error="Please specify Gender" sqref="D3" xr:uid="{FF213B31-FE13-4D51-8697-D9BFC39C15D2}">
      <formula1>"Male,Female"</formula1>
    </dataValidation>
    <dataValidation type="custom" showInputMessage="1" showErrorMessage="1" errorTitle="Required Field" error="Please enter Name as per NRIC." sqref="B3" xr:uid="{8F7D5D6A-0E9B-464A-A8E4-80FBAB2B53E9}">
      <formula1>LEN(B3)&gt;0</formula1>
    </dataValidation>
    <dataValidation type="custom" showInputMessage="1" showErrorMessage="1" errorTitle="Required Field" error="Please enter Permanent Address." sqref="B4:D4" xr:uid="{453ABFFA-F475-473B-931C-03A97CC9CF7D}">
      <formula1>LEN(B4)&gt;0</formula1>
    </dataValidation>
    <dataValidation type="custom" showInputMessage="1" showErrorMessage="1" errorTitle="Required Field" error="Please enter City." sqref="B5" xr:uid="{DC10873E-EC48-49DD-841C-C206540A5804}">
      <formula1>LEN(B5)&gt;0</formula1>
    </dataValidation>
    <dataValidation type="custom" showInputMessage="1" showErrorMessage="1" errorTitle="Required Field" error="Please enter Postcode." sqref="B6" xr:uid="{359FE705-60FF-4DF5-BC5D-477BEAE92747}">
      <formula1>LEN(B6)&gt;0</formula1>
    </dataValidation>
    <dataValidation type="custom" showInputMessage="1" showErrorMessage="1" errorTitle="Required Field" error="Please enter Mobile No." sqref="D6" xr:uid="{BB1E4518-A024-46DA-B24F-2A45CDF26D46}">
      <formula1>LEN(D6)&gt;0</formula1>
    </dataValidation>
    <dataValidation type="custom" showInputMessage="1" showErrorMessage="1" errorTitle="Required Field" error="Please enter NRIC No." sqref="B7" xr:uid="{1CE3B318-8967-4911-941C-72D68DD4D39C}">
      <formula1>LEN(B7)&gt;0</formula1>
    </dataValidation>
    <dataValidation type="custom" showInputMessage="1" showErrorMessage="1" errorTitle="Required Field" error="Please enter Email Address." sqref="D7" xr:uid="{39AC8EEE-DC20-4B56-8FD9-5E728B7468E1}">
      <formula1>LEN(D7)&gt;0</formula1>
    </dataValidation>
  </dataValidations>
  <pageMargins left="0.25" right="0.25" top="0.75" bottom="0.75" header="0.3" footer="0.3"/>
  <pageSetup scale="56" orientation="portrait" r:id="rId1"/>
  <headerFooter>
    <oddHeader>&amp;C&amp;G</oddHeader>
    <oddFooter>Page &amp;P of &amp;N</oddFooter>
  </headerFooter>
  <legacyDrawingHF r:id="rId2"/>
  <extLst>
    <ext xmlns:x14="http://schemas.microsoft.com/office/spreadsheetml/2009/9/main" uri="{CCE6A557-97BC-4b89-ADB6-D9C93CAAB3DF}">
      <x14:dataValidations xmlns:xm="http://schemas.microsoft.com/office/excel/2006/main" count="3">
        <x14:dataValidation type="list" showInputMessage="1" showErrorMessage="1" errorTitle="Required Field" error="Please specify Year born." xr:uid="{2F7F51A6-6E32-463E-8408-1164A393C004}">
          <x14:formula1>
            <xm:f>Lookup!$A$2:$A$9</xm:f>
          </x14:formula1>
          <xm:sqref>B8</xm:sqref>
        </x14:dataValidation>
        <x14:dataValidation type="list" showInputMessage="1" showErrorMessage="1" errorTitle="Required Field" error="Please specify Age." xr:uid="{9BD8850E-0065-486C-859A-FFA7C5AE1D21}">
          <x14:formula1>
            <xm:f>Lookup!$B$2:$B$9</xm:f>
          </x14:formula1>
          <xm:sqref>D8</xm:sqref>
        </x14:dataValidation>
        <x14:dataValidation type="list" showInputMessage="1" showErrorMessage="1" errorTitle="Required Field" error="Please specify State." xr:uid="{ED5E589D-A8C8-45C0-A5DB-569FFAFEA258}">
          <x14:formula1>
            <xm:f>Lookup!$A$150:$A$163</xm:f>
          </x14:formula1>
          <xm:sqref>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544CA-36F0-4B18-B5CB-7D229150FC49}">
  <sheetPr codeName="Sheet3">
    <tabColor rgb="FF182C74"/>
  </sheetPr>
  <dimension ref="A1:E37"/>
  <sheetViews>
    <sheetView showGridLines="0" zoomScale="70" zoomScaleNormal="70" zoomScalePageLayoutView="60" workbookViewId="0">
      <selection activeCell="B3" sqref="B3"/>
    </sheetView>
  </sheetViews>
  <sheetFormatPr defaultColWidth="9.1640625" defaultRowHeight="18" customHeight="1" x14ac:dyDescent="0.35"/>
  <cols>
    <col min="1" max="1" width="31.4140625" style="1" customWidth="1"/>
    <col min="2" max="2" width="50.4140625" style="1" customWidth="1"/>
    <col min="3" max="3" width="31.5" style="1" customWidth="1"/>
    <col min="4" max="4" width="49.1640625" style="1" customWidth="1"/>
    <col min="5" max="5" width="3.58203125" style="1" customWidth="1"/>
    <col min="6" max="16384" width="9.1640625" style="2"/>
  </cols>
  <sheetData>
    <row r="1" spans="1:4" ht="18" customHeight="1" thickBot="1" x14ac:dyDescent="0.4"/>
    <row r="2" spans="1:4" ht="33.5" x14ac:dyDescent="0.35">
      <c r="A2" s="43" t="s">
        <v>8</v>
      </c>
      <c r="B2" s="290" t="s">
        <v>9</v>
      </c>
      <c r="C2" s="290"/>
      <c r="D2" s="291"/>
    </row>
    <row r="3" spans="1:4" s="3" customFormat="1" ht="40" customHeight="1" x14ac:dyDescent="0.35">
      <c r="A3" s="45" t="s">
        <v>51</v>
      </c>
      <c r="B3" s="175"/>
      <c r="D3" s="46"/>
    </row>
    <row r="4" spans="1:4" s="6" customFormat="1" ht="27.5" customHeight="1" x14ac:dyDescent="0.45">
      <c r="A4" s="47" t="s">
        <v>57</v>
      </c>
      <c r="B4" s="21"/>
      <c r="C4" s="48"/>
      <c r="D4" s="49"/>
    </row>
    <row r="5" spans="1:4" s="6" customFormat="1" ht="23" customHeight="1" x14ac:dyDescent="0.35">
      <c r="A5" s="148" t="s">
        <v>227</v>
      </c>
      <c r="B5" s="48"/>
      <c r="C5" s="48"/>
      <c r="D5" s="49"/>
    </row>
    <row r="6" spans="1:4" s="5" customFormat="1" ht="25" customHeight="1" x14ac:dyDescent="0.35">
      <c r="A6" s="50"/>
      <c r="B6" s="23" t="s">
        <v>411</v>
      </c>
      <c r="C6" s="14" t="s">
        <v>412</v>
      </c>
      <c r="D6" s="51"/>
    </row>
    <row r="7" spans="1:4" s="1" customFormat="1" ht="24" customHeight="1" x14ac:dyDescent="0.35">
      <c r="A7" s="52" t="s">
        <v>52</v>
      </c>
      <c r="B7" s="176"/>
      <c r="C7" s="292"/>
      <c r="D7" s="293"/>
    </row>
    <row r="8" spans="1:4" s="1" customFormat="1" ht="24" customHeight="1" x14ac:dyDescent="0.35">
      <c r="A8" s="53" t="s">
        <v>53</v>
      </c>
      <c r="B8" s="176"/>
      <c r="C8" s="289"/>
      <c r="D8" s="287"/>
    </row>
    <row r="9" spans="1:4" s="1" customFormat="1" ht="24" customHeight="1" x14ac:dyDescent="0.35">
      <c r="A9" s="53" t="s">
        <v>54</v>
      </c>
      <c r="B9" s="176"/>
      <c r="C9" s="289"/>
      <c r="D9" s="287"/>
    </row>
    <row r="10" spans="1:4" s="152" customFormat="1" ht="25.5" customHeight="1" x14ac:dyDescent="0.35">
      <c r="A10" s="149"/>
      <c r="B10" s="150"/>
      <c r="C10" s="150"/>
      <c r="D10" s="151"/>
    </row>
    <row r="11" spans="1:4" s="6" customFormat="1" ht="24" customHeight="1" x14ac:dyDescent="0.45">
      <c r="A11" s="47" t="s">
        <v>141</v>
      </c>
      <c r="B11" s="48"/>
      <c r="C11" s="48"/>
      <c r="D11" s="49"/>
    </row>
    <row r="12" spans="1:4" s="6" customFormat="1" ht="28" customHeight="1" x14ac:dyDescent="0.35">
      <c r="A12" s="148" t="s">
        <v>484</v>
      </c>
      <c r="B12" s="48"/>
      <c r="C12" s="48"/>
      <c r="D12" s="49"/>
    </row>
    <row r="13" spans="1:4" s="3" customFormat="1" ht="24" customHeight="1" x14ac:dyDescent="0.35">
      <c r="A13" s="54" t="s">
        <v>131</v>
      </c>
      <c r="B13" s="177"/>
      <c r="C13" s="22" t="s">
        <v>132</v>
      </c>
      <c r="D13" s="180"/>
    </row>
    <row r="14" spans="1:4" s="3" customFormat="1" ht="24" customHeight="1" x14ac:dyDescent="0.35">
      <c r="A14" s="54" t="s">
        <v>133</v>
      </c>
      <c r="B14" s="177"/>
      <c r="C14" s="22" t="s">
        <v>134</v>
      </c>
      <c r="D14" s="181"/>
    </row>
    <row r="15" spans="1:4" s="3" customFormat="1" ht="37" x14ac:dyDescent="0.35">
      <c r="A15" s="55" t="s">
        <v>135</v>
      </c>
      <c r="B15" s="178"/>
      <c r="C15" s="28" t="s">
        <v>415</v>
      </c>
      <c r="D15" s="182"/>
    </row>
    <row r="16" spans="1:4" s="3" customFormat="1" ht="25" customHeight="1" thickBot="1" x14ac:dyDescent="0.4">
      <c r="A16" s="56" t="s">
        <v>136</v>
      </c>
      <c r="B16" s="179"/>
      <c r="C16" s="57" t="s">
        <v>137</v>
      </c>
      <c r="D16" s="183"/>
    </row>
    <row r="17" spans="1:4" s="1" customFormat="1" ht="30" customHeight="1" x14ac:dyDescent="0.35"/>
    <row r="18" spans="1:4" s="12" customFormat="1" ht="42.5" customHeight="1" x14ac:dyDescent="0.35">
      <c r="A18" s="294" t="s">
        <v>36</v>
      </c>
      <c r="B18" s="294"/>
      <c r="C18" s="294"/>
      <c r="D18" s="294"/>
    </row>
    <row r="19" spans="1:4" customFormat="1" ht="18" customHeight="1" x14ac:dyDescent="0.35"/>
    <row r="20" spans="1:4" customFormat="1" ht="18" customHeight="1" x14ac:dyDescent="0.35"/>
    <row r="21" spans="1:4" customFormat="1" ht="18" customHeight="1" x14ac:dyDescent="0.35"/>
    <row r="22" spans="1:4" customFormat="1" ht="18" customHeight="1" x14ac:dyDescent="0.35"/>
    <row r="23" spans="1:4" customFormat="1" ht="18" customHeight="1" x14ac:dyDescent="0.35"/>
    <row r="24" spans="1:4" customFormat="1" ht="18" customHeight="1" x14ac:dyDescent="0.35"/>
    <row r="25" spans="1:4" customFormat="1" ht="18" customHeight="1" x14ac:dyDescent="0.35"/>
    <row r="26" spans="1:4" customFormat="1" ht="18" customHeight="1" x14ac:dyDescent="0.35"/>
    <row r="27" spans="1:4" customFormat="1" ht="18" customHeight="1" x14ac:dyDescent="0.35"/>
    <row r="28" spans="1:4" customFormat="1" ht="18" customHeight="1" x14ac:dyDescent="0.35"/>
    <row r="29" spans="1:4" customFormat="1" ht="18" customHeight="1" x14ac:dyDescent="0.35"/>
    <row r="30" spans="1:4" customFormat="1" ht="18" customHeight="1" x14ac:dyDescent="0.35"/>
    <row r="31" spans="1:4" customFormat="1" ht="18" customHeight="1" x14ac:dyDescent="0.35"/>
    <row r="32" spans="1:4" customFormat="1" ht="18" customHeight="1" x14ac:dyDescent="0.35"/>
    <row r="33" customFormat="1" ht="18" customHeight="1" x14ac:dyDescent="0.35"/>
    <row r="34" customFormat="1" ht="18" customHeight="1" x14ac:dyDescent="0.35"/>
    <row r="35" customFormat="1" ht="18" customHeight="1" x14ac:dyDescent="0.35"/>
    <row r="36" customFormat="1" ht="18" customHeight="1" x14ac:dyDescent="0.35"/>
    <row r="37" customFormat="1" ht="18" customHeight="1" x14ac:dyDescent="0.35"/>
  </sheetData>
  <sheetProtection algorithmName="SHA-512" hashValue="N1UJou85i9nuaVjOzxCstOkzbJMQdpFGvYOP98BuS3UHw4kCwKxtMeDdVoO5J28nm1H61Bc9Iz1e1mUvSEaXgQ==" saltValue="uObDfmTg/S+AQzxYyASEkg==" spinCount="100000" sheet="1" objects="1" scenarios="1" selectLockedCells="1"/>
  <mergeCells count="5">
    <mergeCell ref="C8:D8"/>
    <mergeCell ref="C9:D9"/>
    <mergeCell ref="B2:D2"/>
    <mergeCell ref="C7:D7"/>
    <mergeCell ref="A18:D18"/>
  </mergeCells>
  <dataValidations count="2">
    <dataValidation type="list" allowBlank="1" showInputMessage="1" showErrorMessage="1" sqref="B4" xr:uid="{6C9F48DD-96B9-4603-80D1-EC03EA10AAF8}">
      <formula1>"(Select one),Yes,No"</formula1>
    </dataValidation>
    <dataValidation type="list" showInputMessage="1" showErrorMessage="1" errorTitle="Required Field" error="Please specify whether you are currently enrolled in Degree?" sqref="B3" xr:uid="{FB23FE51-CC1E-4B32-8610-F48ADD90AC59}">
      <formula1>"Yes,No"</formula1>
    </dataValidation>
  </dataValidations>
  <pageMargins left="0.25" right="0.25" top="0.75" bottom="0.75" header="0.3" footer="0.3"/>
  <pageSetup scale="56" orientation="portrait" r:id="rId1"/>
  <headerFooter>
    <oddHeader>&amp;C&amp;G</oddHeader>
    <oddFooter>Page &amp;P of &amp;N</oddFooter>
  </headerFooter>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xr:uid="{7FFF1A84-1DBA-44E1-871B-D8703B2AA659}">
          <x14:formula1>
            <xm:f>Lookup!$A$44:$A$50</xm:f>
          </x14:formula1>
          <xm:sqref>B5 B11:B12</xm:sqref>
        </x14:dataValidation>
        <x14:dataValidation type="list" allowBlank="1" showInputMessage="1" showErrorMessage="1" xr:uid="{52B06451-B908-4B60-9AB2-6478C3157986}">
          <x14:formula1>
            <xm:f>Lookup!$A$12:$A$21</xm:f>
          </x14:formula1>
          <xm:sqref>C5:D5 C11:D12</xm:sqref>
        </x14:dataValidation>
        <x14:dataValidation type="list" allowBlank="1" showInputMessage="1" showErrorMessage="1" xr:uid="{018F1E1D-0FA8-4311-8C73-C7F140C1A029}">
          <x14:formula1>
            <xm:f>Lookup!$A$44:$A$69</xm:f>
          </x14:formula1>
          <xm:sqref>B7:B9 B13</xm:sqref>
        </x14:dataValidation>
        <x14:dataValidation type="list" allowBlank="1" showInputMessage="1" showErrorMessage="1" xr:uid="{6C56C5DA-C0F6-43FC-89E2-32A40C7FA4BE}">
          <x14:formula1>
            <xm:f>Lookup!$A$12:$A$41</xm:f>
          </x14:formula1>
          <xm:sqref>C7:D9 B14</xm:sqref>
        </x14:dataValidation>
        <x14:dataValidation type="list" allowBlank="1" showInputMessage="1" showErrorMessage="1" xr:uid="{8D3BAA70-70F3-4975-9AC5-8168BA11916F}">
          <x14:formula1>
            <xm:f>Lookup!$A$136:$A$137</xm:f>
          </x14:formula1>
          <xm:sqref>B15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AB104-52CF-4354-A09A-8D1A074231F0}">
  <sheetPr codeName="Sheet4">
    <tabColor rgb="FF182C74"/>
  </sheetPr>
  <dimension ref="A1:G47"/>
  <sheetViews>
    <sheetView showGridLines="0" zoomScale="60" zoomScaleNormal="60" zoomScaleSheetLayoutView="50" zoomScalePageLayoutView="60" workbookViewId="0">
      <selection activeCell="B10" sqref="B10:C10"/>
    </sheetView>
  </sheetViews>
  <sheetFormatPr defaultColWidth="9.1640625" defaultRowHeight="18" customHeight="1" x14ac:dyDescent="0.35"/>
  <cols>
    <col min="1" max="1" width="29.1640625" style="1" customWidth="1"/>
    <col min="2" max="2" width="17.83203125" style="1" customWidth="1"/>
    <col min="3" max="3" width="29.33203125" style="1" customWidth="1"/>
    <col min="4" max="4" width="33.6640625" style="1" customWidth="1"/>
    <col min="5" max="5" width="48.1640625" style="1" customWidth="1"/>
    <col min="6" max="6" width="0.1640625" style="1" customWidth="1"/>
    <col min="7" max="16384" width="9.1640625" style="2"/>
  </cols>
  <sheetData>
    <row r="1" spans="1:7" ht="18" customHeight="1" thickBot="1" x14ac:dyDescent="0.4"/>
    <row r="2" spans="1:7" s="1" customFormat="1" ht="33.5" x14ac:dyDescent="0.35">
      <c r="A2" s="43" t="s">
        <v>10</v>
      </c>
      <c r="B2" s="44" t="s">
        <v>157</v>
      </c>
      <c r="C2" s="58"/>
      <c r="D2" s="58"/>
      <c r="E2" s="59"/>
      <c r="G2" s="2"/>
    </row>
    <row r="3" spans="1:7" s="4" customFormat="1" ht="38" customHeight="1" x14ac:dyDescent="0.35">
      <c r="A3" s="60" t="s">
        <v>12</v>
      </c>
      <c r="B3" s="18"/>
      <c r="C3" s="18"/>
      <c r="D3" s="18"/>
      <c r="E3" s="61"/>
    </row>
    <row r="4" spans="1:7" s="3" customFormat="1" ht="37" x14ac:dyDescent="0.35">
      <c r="A4" s="62" t="s">
        <v>144</v>
      </c>
      <c r="B4" s="295"/>
      <c r="C4" s="295"/>
      <c r="D4" s="30" t="s">
        <v>145</v>
      </c>
      <c r="E4" s="184"/>
    </row>
    <row r="5" spans="1:7" s="3" customFormat="1" ht="24.5" customHeight="1" x14ac:dyDescent="0.35">
      <c r="A5" s="62" t="s">
        <v>217</v>
      </c>
      <c r="B5" s="303">
        <f>SUM(COUNTIF(D8:D19,"A+"),COUNTIF(D8:D19,"A"),COUNTIF(D8:D19,"A-"))</f>
        <v>0</v>
      </c>
      <c r="C5" s="303"/>
      <c r="D5" s="32"/>
      <c r="E5" s="63"/>
    </row>
    <row r="6" spans="1:7" s="6" customFormat="1" ht="30" customHeight="1" x14ac:dyDescent="0.45">
      <c r="A6" s="64" t="s">
        <v>152</v>
      </c>
      <c r="B6" s="33"/>
      <c r="C6" s="33"/>
      <c r="D6" s="33"/>
      <c r="E6" s="65"/>
    </row>
    <row r="7" spans="1:7" s="5" customFormat="1" ht="40.25" customHeight="1" x14ac:dyDescent="0.35">
      <c r="A7" s="66" t="s">
        <v>0</v>
      </c>
      <c r="B7" s="14" t="s">
        <v>413</v>
      </c>
      <c r="C7" s="17"/>
      <c r="D7" s="15" t="s">
        <v>414</v>
      </c>
      <c r="E7" s="46"/>
    </row>
    <row r="8" spans="1:7" s="1" customFormat="1" ht="24" customHeight="1" x14ac:dyDescent="0.35">
      <c r="A8" s="67">
        <v>1</v>
      </c>
      <c r="B8" s="300" t="s">
        <v>146</v>
      </c>
      <c r="C8" s="301"/>
      <c r="D8" s="185"/>
      <c r="E8" s="46"/>
    </row>
    <row r="9" spans="1:7" s="1" customFormat="1" ht="24" customHeight="1" x14ac:dyDescent="0.35">
      <c r="A9" s="68">
        <v>2</v>
      </c>
      <c r="B9" s="298" t="s">
        <v>147</v>
      </c>
      <c r="C9" s="299"/>
      <c r="D9" s="186"/>
      <c r="E9" s="46"/>
    </row>
    <row r="10" spans="1:7" s="1" customFormat="1" ht="24" customHeight="1" x14ac:dyDescent="0.35">
      <c r="A10" s="68">
        <v>3</v>
      </c>
      <c r="B10" s="296"/>
      <c r="C10" s="297"/>
      <c r="D10" s="186"/>
      <c r="E10" s="46"/>
    </row>
    <row r="11" spans="1:7" s="1" customFormat="1" ht="24" customHeight="1" x14ac:dyDescent="0.35">
      <c r="A11" s="68">
        <v>4</v>
      </c>
      <c r="B11" s="296"/>
      <c r="C11" s="297"/>
      <c r="D11" s="186"/>
      <c r="E11" s="46"/>
    </row>
    <row r="12" spans="1:7" s="1" customFormat="1" ht="24" customHeight="1" x14ac:dyDescent="0.35">
      <c r="A12" s="68">
        <v>5</v>
      </c>
      <c r="B12" s="296"/>
      <c r="C12" s="297"/>
      <c r="D12" s="186"/>
      <c r="E12" s="46"/>
    </row>
    <row r="13" spans="1:7" s="1" customFormat="1" ht="24" customHeight="1" x14ac:dyDescent="0.35">
      <c r="A13" s="68">
        <v>6</v>
      </c>
      <c r="B13" s="296"/>
      <c r="C13" s="297"/>
      <c r="D13" s="186"/>
      <c r="E13" s="46"/>
    </row>
    <row r="14" spans="1:7" s="1" customFormat="1" ht="24" customHeight="1" x14ac:dyDescent="0.35">
      <c r="A14" s="68">
        <v>7</v>
      </c>
      <c r="B14" s="296"/>
      <c r="C14" s="297"/>
      <c r="D14" s="186"/>
      <c r="E14" s="46"/>
    </row>
    <row r="15" spans="1:7" s="1" customFormat="1" ht="24" customHeight="1" x14ac:dyDescent="0.35">
      <c r="A15" s="68">
        <v>8</v>
      </c>
      <c r="B15" s="296"/>
      <c r="C15" s="297"/>
      <c r="D15" s="186"/>
      <c r="E15" s="46"/>
    </row>
    <row r="16" spans="1:7" s="1" customFormat="1" ht="24" customHeight="1" x14ac:dyDescent="0.35">
      <c r="A16" s="68">
        <v>9</v>
      </c>
      <c r="B16" s="296"/>
      <c r="C16" s="297"/>
      <c r="D16" s="186"/>
      <c r="E16" s="46"/>
    </row>
    <row r="17" spans="1:5" s="1" customFormat="1" ht="24" customHeight="1" x14ac:dyDescent="0.35">
      <c r="A17" s="68">
        <v>10</v>
      </c>
      <c r="B17" s="296"/>
      <c r="C17" s="297"/>
      <c r="D17" s="186"/>
      <c r="E17" s="46"/>
    </row>
    <row r="18" spans="1:5" s="1" customFormat="1" ht="24" customHeight="1" x14ac:dyDescent="0.35">
      <c r="A18" s="68">
        <v>11</v>
      </c>
      <c r="B18" s="296"/>
      <c r="C18" s="297"/>
      <c r="D18" s="186"/>
      <c r="E18" s="46"/>
    </row>
    <row r="19" spans="1:5" s="1" customFormat="1" ht="24" customHeight="1" x14ac:dyDescent="0.35">
      <c r="A19" s="69">
        <v>12</v>
      </c>
      <c r="B19" s="307"/>
      <c r="C19" s="308"/>
      <c r="D19" s="187"/>
      <c r="E19" s="46"/>
    </row>
    <row r="20" spans="1:5" s="1" customFormat="1" ht="30" customHeight="1" x14ac:dyDescent="0.35">
      <c r="A20" s="70"/>
      <c r="B20" s="34"/>
      <c r="C20" s="34"/>
      <c r="E20" s="71"/>
    </row>
    <row r="21" spans="1:5" s="4" customFormat="1" ht="38" customHeight="1" x14ac:dyDescent="0.35">
      <c r="A21" s="72" t="s">
        <v>142</v>
      </c>
      <c r="B21" s="35"/>
      <c r="C21" s="35"/>
      <c r="D21" s="35"/>
      <c r="E21" s="73"/>
    </row>
    <row r="22" spans="1:5" s="3" customFormat="1" ht="40" customHeight="1" x14ac:dyDescent="0.35">
      <c r="A22" s="74" t="s">
        <v>148</v>
      </c>
      <c r="B22" s="309"/>
      <c r="C22" s="310"/>
      <c r="D22" s="28" t="s">
        <v>31</v>
      </c>
      <c r="E22" s="188"/>
    </row>
    <row r="23" spans="1:5" s="3" customFormat="1" ht="37" x14ac:dyDescent="0.35">
      <c r="A23" s="75" t="s">
        <v>149</v>
      </c>
      <c r="B23" s="304"/>
      <c r="C23" s="304"/>
      <c r="D23" s="31" t="s">
        <v>150</v>
      </c>
      <c r="E23" s="189"/>
    </row>
    <row r="24" spans="1:5" s="3" customFormat="1" ht="37" x14ac:dyDescent="0.35">
      <c r="A24" s="75" t="s">
        <v>151</v>
      </c>
      <c r="B24" s="304"/>
      <c r="C24" s="304"/>
      <c r="D24" s="28" t="s">
        <v>143</v>
      </c>
      <c r="E24" s="188"/>
    </row>
    <row r="25" spans="1:5" s="3" customFormat="1" ht="37" x14ac:dyDescent="0.35">
      <c r="A25" s="75" t="s">
        <v>153</v>
      </c>
      <c r="B25" s="305"/>
      <c r="C25" s="305"/>
      <c r="D25" s="31" t="s">
        <v>154</v>
      </c>
      <c r="E25" s="243"/>
    </row>
    <row r="26" spans="1:5" s="3" customFormat="1" ht="33.5" customHeight="1" thickBot="1" x14ac:dyDescent="0.4">
      <c r="A26" s="76" t="s">
        <v>155</v>
      </c>
      <c r="B26" s="306"/>
      <c r="C26" s="306"/>
      <c r="D26" s="77" t="s">
        <v>156</v>
      </c>
      <c r="E26" s="190"/>
    </row>
    <row r="27" spans="1:5" s="12" customFormat="1" ht="42.5" customHeight="1" x14ac:dyDescent="0.35">
      <c r="A27" s="302" t="s">
        <v>37</v>
      </c>
      <c r="B27" s="302"/>
      <c r="C27" s="302"/>
      <c r="D27" s="302"/>
      <c r="E27" s="302"/>
    </row>
    <row r="28" spans="1:5" customFormat="1" ht="18" customHeight="1" x14ac:dyDescent="0.35"/>
    <row r="29" spans="1:5" customFormat="1" ht="18" customHeight="1" x14ac:dyDescent="0.35"/>
    <row r="30" spans="1:5" customFormat="1" ht="18" customHeight="1" x14ac:dyDescent="0.35"/>
    <row r="31" spans="1:5" customFormat="1" ht="18" customHeight="1" x14ac:dyDescent="0.35"/>
    <row r="32" spans="1:5" customFormat="1" ht="18" customHeight="1" x14ac:dyDescent="0.35"/>
    <row r="33" customFormat="1" ht="18" customHeight="1" x14ac:dyDescent="0.35"/>
    <row r="34" customFormat="1" ht="18" customHeight="1" x14ac:dyDescent="0.35"/>
    <row r="35" customFormat="1" ht="18" customHeight="1" x14ac:dyDescent="0.35"/>
    <row r="36" customFormat="1" ht="18" customHeight="1" x14ac:dyDescent="0.35"/>
    <row r="37" customFormat="1" ht="18" customHeight="1" x14ac:dyDescent="0.35"/>
    <row r="38" customFormat="1" ht="18" customHeight="1" x14ac:dyDescent="0.35"/>
    <row r="39" customFormat="1" ht="18" customHeight="1" x14ac:dyDescent="0.35"/>
    <row r="40" customFormat="1" ht="18" customHeight="1" x14ac:dyDescent="0.35"/>
    <row r="41" customFormat="1" ht="18" customHeight="1" x14ac:dyDescent="0.35"/>
    <row r="42" customFormat="1" ht="18" customHeight="1" x14ac:dyDescent="0.35"/>
    <row r="43" customFormat="1" ht="18" customHeight="1" x14ac:dyDescent="0.35"/>
    <row r="44" customFormat="1" ht="18" customHeight="1" x14ac:dyDescent="0.35"/>
    <row r="45" customFormat="1" ht="18" customHeight="1" x14ac:dyDescent="0.35"/>
    <row r="46" customFormat="1" ht="18" customHeight="1" x14ac:dyDescent="0.35"/>
    <row r="47" customFormat="1" ht="18" customHeight="1" x14ac:dyDescent="0.35"/>
  </sheetData>
  <sheetProtection algorithmName="SHA-512" hashValue="DrPd8wUMYOgVOc9eqEcd9/Lzh4LK2uLYN4dqw4SJDPhiYExQ/bWlsM9INBeQXFFoWmJFn7vduqfaNDFcfTaavg==" saltValue="qor4tl3TMxscq4u3V/9S3g==" spinCount="100000" sheet="1" objects="1" scenarios="1" selectLockedCells="1"/>
  <mergeCells count="20">
    <mergeCell ref="A27:E27"/>
    <mergeCell ref="B5:C5"/>
    <mergeCell ref="B24:C24"/>
    <mergeCell ref="B25:C25"/>
    <mergeCell ref="B23:C23"/>
    <mergeCell ref="B26:C26"/>
    <mergeCell ref="B19:C19"/>
    <mergeCell ref="B15:C15"/>
    <mergeCell ref="B18:C18"/>
    <mergeCell ref="B22:C22"/>
    <mergeCell ref="B16:C16"/>
    <mergeCell ref="B17:C17"/>
    <mergeCell ref="B4:C4"/>
    <mergeCell ref="B10:C10"/>
    <mergeCell ref="B11:C11"/>
    <mergeCell ref="B9:C9"/>
    <mergeCell ref="B14:C14"/>
    <mergeCell ref="B12:C12"/>
    <mergeCell ref="B13:C13"/>
    <mergeCell ref="B8:C8"/>
  </mergeCells>
  <dataValidations count="1">
    <dataValidation type="list" allowBlank="1" showInputMessage="1" showErrorMessage="1" sqref="B24:C24" xr:uid="{7D91B6DF-238A-47F6-A0F2-1504B2865D8D}">
      <formula1>"GPA/CGPA,Non-GPA/CGPA"</formula1>
    </dataValidation>
  </dataValidations>
  <pageMargins left="0.25" right="0.25" top="0.75" bottom="0.75" header="0.3" footer="0.3"/>
  <pageSetup scale="56" orientation="portrait" r:id="rId1"/>
  <headerFooter>
    <oddFooter>Page &amp;P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A22F4A9B-E69A-495E-ADFA-2251138B4F26}">
          <x14:formula1>
            <xm:f>Lookup!$A$85:$A$90</xm:f>
          </x14:formula1>
          <xm:sqref>B22</xm:sqref>
        </x14:dataValidation>
        <x14:dataValidation type="list" allowBlank="1" showInputMessage="1" showErrorMessage="1" xr:uid="{04E4B217-AEB1-4FF3-8BCA-B31A1F097C30}">
          <x14:formula1>
            <xm:f>Lookup!$A$103:$A$117</xm:f>
          </x14:formula1>
          <xm:sqref>E4:E5 E26</xm:sqref>
        </x14:dataValidation>
        <x14:dataValidation type="list" allowBlank="1" showInputMessage="1" showErrorMessage="1" xr:uid="{14968E79-32A0-47EF-9D2A-F431312C196F}">
          <x14:formula1>
            <xm:f>Lookup!$A$72:$A$82</xm:f>
          </x14:formula1>
          <xm:sqref>D8:D19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DE552-2312-44AE-AB80-4E25A2CFDFD6}">
  <sheetPr codeName="Sheet5">
    <tabColor rgb="FF182C74"/>
  </sheetPr>
  <dimension ref="A1:G50"/>
  <sheetViews>
    <sheetView showGridLines="0" zoomScale="60" zoomScaleNormal="60" zoomScalePageLayoutView="50" workbookViewId="0">
      <selection activeCell="B8" sqref="B8"/>
    </sheetView>
  </sheetViews>
  <sheetFormatPr defaultColWidth="9.1640625" defaultRowHeight="18" customHeight="1" x14ac:dyDescent="0.35"/>
  <cols>
    <col min="1" max="1" width="26.33203125" style="1" customWidth="1"/>
    <col min="2" max="2" width="17.83203125" style="1" customWidth="1"/>
    <col min="3" max="3" width="39.83203125" style="1" customWidth="1"/>
    <col min="4" max="4" width="40.08203125" style="1" customWidth="1"/>
    <col min="5" max="5" width="38.6640625" style="1" customWidth="1"/>
    <col min="6" max="6" width="0.1640625" style="1" hidden="1" customWidth="1"/>
    <col min="7" max="16384" width="9.1640625" style="2"/>
  </cols>
  <sheetData>
    <row r="1" spans="1:7" ht="18" customHeight="1" thickBot="1" x14ac:dyDescent="0.4"/>
    <row r="2" spans="1:7" s="1" customFormat="1" ht="33.5" x14ac:dyDescent="0.35">
      <c r="A2" s="43" t="s">
        <v>38</v>
      </c>
      <c r="B2" s="44" t="s">
        <v>32</v>
      </c>
      <c r="C2" s="58"/>
      <c r="D2" s="58"/>
      <c r="E2" s="59"/>
      <c r="G2" s="2"/>
    </row>
    <row r="3" spans="1:7" s="4" customFormat="1" ht="38" customHeight="1" x14ac:dyDescent="0.35">
      <c r="A3" s="72" t="s">
        <v>158</v>
      </c>
      <c r="B3" s="35"/>
      <c r="C3" s="35"/>
      <c r="D3" s="35"/>
      <c r="E3" s="73"/>
    </row>
    <row r="4" spans="1:7" s="6" customFormat="1" ht="24" customHeight="1" x14ac:dyDescent="0.35">
      <c r="A4" s="78" t="s">
        <v>159</v>
      </c>
      <c r="B4" s="33"/>
      <c r="C4" s="33"/>
      <c r="D4" s="33"/>
      <c r="E4" s="65"/>
    </row>
    <row r="5" spans="1:7" s="5" customFormat="1" ht="34" x14ac:dyDescent="0.35">
      <c r="A5" s="66" t="s">
        <v>0</v>
      </c>
      <c r="B5" s="15" t="s">
        <v>33</v>
      </c>
      <c r="C5" s="16" t="s">
        <v>160</v>
      </c>
      <c r="D5" s="14" t="s">
        <v>161</v>
      </c>
      <c r="E5" s="79" t="s">
        <v>166</v>
      </c>
    </row>
    <row r="6" spans="1:7" s="1" customFormat="1" ht="24" customHeight="1" x14ac:dyDescent="0.35">
      <c r="A6" s="80">
        <v>1</v>
      </c>
      <c r="B6" s="191"/>
      <c r="C6" s="192"/>
      <c r="D6" s="192"/>
      <c r="E6" s="193"/>
    </row>
    <row r="7" spans="1:7" s="1" customFormat="1" ht="24" customHeight="1" x14ac:dyDescent="0.35">
      <c r="A7" s="238">
        <v>2</v>
      </c>
      <c r="B7" s="239"/>
      <c r="C7" s="240"/>
      <c r="D7" s="240"/>
      <c r="E7" s="241"/>
    </row>
    <row r="8" spans="1:7" s="1" customFormat="1" ht="24" customHeight="1" x14ac:dyDescent="0.35">
      <c r="A8" s="238">
        <v>3</v>
      </c>
      <c r="B8" s="239"/>
      <c r="C8" s="240"/>
      <c r="D8" s="240"/>
      <c r="E8" s="241"/>
    </row>
    <row r="9" spans="1:7" s="1" customFormat="1" ht="24" customHeight="1" x14ac:dyDescent="0.35">
      <c r="A9" s="238">
        <v>4</v>
      </c>
      <c r="B9" s="239"/>
      <c r="C9" s="240"/>
      <c r="D9" s="240"/>
      <c r="E9" s="241"/>
    </row>
    <row r="10" spans="1:7" s="1" customFormat="1" ht="24" customHeight="1" x14ac:dyDescent="0.35">
      <c r="A10" s="238">
        <v>5</v>
      </c>
      <c r="B10" s="239"/>
      <c r="C10" s="240"/>
      <c r="D10" s="240"/>
      <c r="E10" s="241"/>
    </row>
    <row r="11" spans="1:7" s="1" customFormat="1" ht="24" customHeight="1" x14ac:dyDescent="0.35">
      <c r="A11" s="81">
        <v>6</v>
      </c>
      <c r="B11" s="194"/>
      <c r="C11" s="240"/>
      <c r="D11" s="240"/>
      <c r="E11" s="241"/>
    </row>
    <row r="12" spans="1:7" s="1" customFormat="1" ht="24" customHeight="1" x14ac:dyDescent="0.35">
      <c r="A12" s="81">
        <v>7</v>
      </c>
      <c r="B12" s="194"/>
      <c r="C12" s="240"/>
      <c r="D12" s="240"/>
      <c r="E12" s="241"/>
    </row>
    <row r="13" spans="1:7" s="1" customFormat="1" ht="24" customHeight="1" x14ac:dyDescent="0.35">
      <c r="A13" s="81">
        <v>8</v>
      </c>
      <c r="B13" s="194"/>
      <c r="C13" s="240"/>
      <c r="D13" s="240"/>
      <c r="E13" s="241"/>
    </row>
    <row r="14" spans="1:7" s="1" customFormat="1" ht="24" customHeight="1" x14ac:dyDescent="0.35">
      <c r="A14" s="135">
        <v>9</v>
      </c>
      <c r="B14" s="242"/>
      <c r="C14" s="240"/>
      <c r="D14" s="240"/>
      <c r="E14" s="241"/>
    </row>
    <row r="15" spans="1:7" s="1" customFormat="1" ht="24" customHeight="1" x14ac:dyDescent="0.35">
      <c r="A15" s="82">
        <v>10</v>
      </c>
      <c r="B15" s="195"/>
      <c r="C15" s="196"/>
      <c r="D15" s="196"/>
      <c r="E15" s="197"/>
    </row>
    <row r="16" spans="1:7" s="1" customFormat="1" ht="30" customHeight="1" x14ac:dyDescent="0.35">
      <c r="A16" s="70"/>
      <c r="E16" s="71"/>
    </row>
    <row r="17" spans="1:5" s="4" customFormat="1" ht="38" customHeight="1" x14ac:dyDescent="0.35">
      <c r="A17" s="72" t="s">
        <v>163</v>
      </c>
      <c r="B17" s="35"/>
      <c r="C17" s="35"/>
      <c r="D17" s="35"/>
      <c r="E17" s="73"/>
    </row>
    <row r="18" spans="1:5" s="6" customFormat="1" ht="23.5" customHeight="1" x14ac:dyDescent="0.35">
      <c r="A18" s="78" t="s">
        <v>485</v>
      </c>
      <c r="B18" s="33"/>
      <c r="C18" s="33"/>
      <c r="D18" s="33"/>
      <c r="E18" s="65"/>
    </row>
    <row r="19" spans="1:5" s="5" customFormat="1" ht="52.5" customHeight="1" x14ac:dyDescent="0.35">
      <c r="A19" s="83" t="s">
        <v>0</v>
      </c>
      <c r="B19" s="84" t="s">
        <v>33</v>
      </c>
      <c r="C19" s="85" t="s">
        <v>162</v>
      </c>
      <c r="D19" s="85" t="s">
        <v>165</v>
      </c>
      <c r="E19" s="79" t="s">
        <v>167</v>
      </c>
    </row>
    <row r="20" spans="1:5" s="1" customFormat="1" ht="24" customHeight="1" x14ac:dyDescent="0.35">
      <c r="A20" s="86">
        <v>1</v>
      </c>
      <c r="B20" s="198"/>
      <c r="C20" s="199"/>
      <c r="D20" s="199"/>
      <c r="E20" s="200"/>
    </row>
    <row r="21" spans="1:5" s="1" customFormat="1" ht="24" customHeight="1" x14ac:dyDescent="0.35">
      <c r="A21" s="238">
        <v>2</v>
      </c>
      <c r="B21" s="239"/>
      <c r="C21" s="240"/>
      <c r="D21" s="240"/>
      <c r="E21" s="241"/>
    </row>
    <row r="22" spans="1:5" s="1" customFormat="1" ht="24" customHeight="1" x14ac:dyDescent="0.35">
      <c r="A22" s="238">
        <v>3</v>
      </c>
      <c r="B22" s="239"/>
      <c r="C22" s="240"/>
      <c r="D22" s="240"/>
      <c r="E22" s="241"/>
    </row>
    <row r="23" spans="1:5" s="1" customFormat="1" ht="24" customHeight="1" x14ac:dyDescent="0.35">
      <c r="A23" s="238">
        <v>4</v>
      </c>
      <c r="B23" s="239"/>
      <c r="C23" s="240"/>
      <c r="D23" s="240"/>
      <c r="E23" s="241"/>
    </row>
    <row r="24" spans="1:5" s="1" customFormat="1" ht="24" customHeight="1" x14ac:dyDescent="0.35">
      <c r="A24" s="238">
        <v>5</v>
      </c>
      <c r="B24" s="239"/>
      <c r="C24" s="240"/>
      <c r="D24" s="240"/>
      <c r="E24" s="241"/>
    </row>
    <row r="25" spans="1:5" s="1" customFormat="1" ht="24" customHeight="1" x14ac:dyDescent="0.35">
      <c r="A25" s="238">
        <v>6</v>
      </c>
      <c r="B25" s="239"/>
      <c r="C25" s="240"/>
      <c r="D25" s="240"/>
      <c r="E25" s="241"/>
    </row>
    <row r="26" spans="1:5" s="1" customFormat="1" ht="24" customHeight="1" x14ac:dyDescent="0.35">
      <c r="A26" s="238">
        <v>7</v>
      </c>
      <c r="B26" s="239"/>
      <c r="C26" s="240"/>
      <c r="D26" s="240"/>
      <c r="E26" s="241"/>
    </row>
    <row r="27" spans="1:5" s="1" customFormat="1" ht="24" customHeight="1" x14ac:dyDescent="0.35">
      <c r="A27" s="238">
        <v>8</v>
      </c>
      <c r="B27" s="239"/>
      <c r="C27" s="240"/>
      <c r="D27" s="240"/>
      <c r="E27" s="241"/>
    </row>
    <row r="28" spans="1:5" s="1" customFormat="1" ht="24" customHeight="1" x14ac:dyDescent="0.35">
      <c r="A28" s="238">
        <v>9</v>
      </c>
      <c r="B28" s="239"/>
      <c r="C28" s="240"/>
      <c r="D28" s="240"/>
      <c r="E28" s="241"/>
    </row>
    <row r="29" spans="1:5" s="1" customFormat="1" ht="24" customHeight="1" thickBot="1" x14ac:dyDescent="0.4">
      <c r="A29" s="87">
        <v>10</v>
      </c>
      <c r="B29" s="201"/>
      <c r="C29" s="202"/>
      <c r="D29" s="240"/>
      <c r="E29" s="241"/>
    </row>
    <row r="30" spans="1:5" s="12" customFormat="1" ht="42.5" customHeight="1" x14ac:dyDescent="0.35">
      <c r="A30" s="302" t="s">
        <v>164</v>
      </c>
      <c r="B30" s="302"/>
      <c r="C30" s="302"/>
      <c r="D30" s="302"/>
      <c r="E30" s="302"/>
    </row>
    <row r="31" spans="1:5" customFormat="1" ht="18" customHeight="1" x14ac:dyDescent="0.35"/>
    <row r="32" spans="1:5" customFormat="1" ht="18" customHeight="1" x14ac:dyDescent="0.35"/>
    <row r="33" customFormat="1" ht="18" customHeight="1" x14ac:dyDescent="0.35"/>
    <row r="34" customFormat="1" ht="18" customHeight="1" x14ac:dyDescent="0.35"/>
    <row r="35" customFormat="1" ht="18" customHeight="1" x14ac:dyDescent="0.35"/>
    <row r="36" customFormat="1" ht="18" customHeight="1" x14ac:dyDescent="0.35"/>
    <row r="37" customFormat="1" ht="18" customHeight="1" x14ac:dyDescent="0.35"/>
    <row r="38" customFormat="1" ht="18" customHeight="1" x14ac:dyDescent="0.35"/>
    <row r="39" customFormat="1" ht="18" customHeight="1" x14ac:dyDescent="0.35"/>
    <row r="40" customFormat="1" ht="18" customHeight="1" x14ac:dyDescent="0.35"/>
    <row r="41" customFormat="1" ht="18" customHeight="1" x14ac:dyDescent="0.35"/>
    <row r="42" customFormat="1" ht="18" customHeight="1" x14ac:dyDescent="0.35"/>
    <row r="43" customFormat="1" ht="18" customHeight="1" x14ac:dyDescent="0.35"/>
    <row r="44" customFormat="1" ht="18" customHeight="1" x14ac:dyDescent="0.35"/>
    <row r="45" customFormat="1" ht="18" customHeight="1" x14ac:dyDescent="0.35"/>
    <row r="46" customFormat="1" ht="18" customHeight="1" x14ac:dyDescent="0.35"/>
    <row r="47" customFormat="1" ht="18" customHeight="1" x14ac:dyDescent="0.35"/>
    <row r="48" customFormat="1" ht="18" customHeight="1" x14ac:dyDescent="0.35"/>
    <row r="49" customFormat="1" ht="18" customHeight="1" x14ac:dyDescent="0.35"/>
    <row r="50" customFormat="1" ht="18" customHeight="1" x14ac:dyDescent="0.35"/>
  </sheetData>
  <sheetProtection algorithmName="SHA-512" hashValue="etstdmxRRUDXXprY78z6J3itMiQ5Gn70gF4gERT2uHLhnMG5S+h3aSUD7PelFQnf6FuynaxZCy/PuKmc7WRT8g==" saltValue="fWhoNGpFt7wb61hqbcsHyg==" spinCount="100000" sheet="1" objects="1" scenarios="1" selectLockedCells="1"/>
  <mergeCells count="1">
    <mergeCell ref="A30:E30"/>
  </mergeCells>
  <phoneticPr fontId="54" type="noConversion"/>
  <pageMargins left="0.25" right="0.25" top="0.75" bottom="0.75" header="0.3" footer="0.3"/>
  <pageSetup scale="56" orientation="portrait"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B8695-CCAC-467C-A29F-3D2E9163C14F}">
  <sheetPr codeName="Sheet6">
    <tabColor rgb="FF182C74"/>
  </sheetPr>
  <dimension ref="A1:E69"/>
  <sheetViews>
    <sheetView showGridLines="0" zoomScale="60" zoomScaleNormal="60" zoomScaleSheetLayoutView="80" zoomScalePageLayoutView="70" workbookViewId="0">
      <selection activeCell="B12" sqref="B12"/>
    </sheetView>
  </sheetViews>
  <sheetFormatPr defaultColWidth="9.1640625" defaultRowHeight="18" customHeight="1" x14ac:dyDescent="0.35"/>
  <cols>
    <col min="1" max="1" width="31.4140625" style="1" customWidth="1"/>
    <col min="2" max="2" width="50.5" style="1" customWidth="1"/>
    <col min="3" max="3" width="31.6640625" style="1" customWidth="1"/>
    <col min="4" max="4" width="50.33203125" style="1" customWidth="1"/>
    <col min="5" max="5" width="0.1640625" style="1" hidden="1" customWidth="1"/>
    <col min="6" max="16384" width="9.1640625" style="2"/>
  </cols>
  <sheetData>
    <row r="1" spans="1:5" ht="36" x14ac:dyDescent="0.35">
      <c r="A1" s="89" t="s">
        <v>168</v>
      </c>
      <c r="B1" s="90" t="s">
        <v>39</v>
      </c>
      <c r="C1" s="91"/>
      <c r="D1" s="92"/>
    </row>
    <row r="2" spans="1:5" s="4" customFormat="1" ht="38" customHeight="1" x14ac:dyDescent="0.35">
      <c r="A2" s="93" t="s">
        <v>40</v>
      </c>
      <c r="B2" s="94"/>
      <c r="C2" s="94"/>
      <c r="D2" s="95"/>
    </row>
    <row r="3" spans="1:5" s="6" customFormat="1" ht="24" customHeight="1" x14ac:dyDescent="0.35">
      <c r="A3" s="78" t="s">
        <v>170</v>
      </c>
      <c r="B3" s="33"/>
      <c r="C3" s="33"/>
      <c r="D3" s="65"/>
      <c r="E3" s="65"/>
    </row>
    <row r="4" spans="1:5" s="3" customFormat="1" ht="37" x14ac:dyDescent="0.35">
      <c r="A4" s="100" t="s">
        <v>177</v>
      </c>
      <c r="B4" s="203"/>
      <c r="C4" s="134" t="s">
        <v>219</v>
      </c>
      <c r="D4" s="206"/>
    </row>
    <row r="5" spans="1:5" s="3" customFormat="1" ht="24" customHeight="1" x14ac:dyDescent="0.35">
      <c r="A5" s="54" t="s">
        <v>178</v>
      </c>
      <c r="B5" s="204"/>
      <c r="C5" s="101" t="s">
        <v>59</v>
      </c>
      <c r="D5" s="184"/>
    </row>
    <row r="6" spans="1:5" s="3" customFormat="1" ht="24" customHeight="1" x14ac:dyDescent="0.35">
      <c r="A6" s="54" t="s">
        <v>5</v>
      </c>
      <c r="B6" s="260"/>
      <c r="C6" s="101" t="s">
        <v>179</v>
      </c>
      <c r="D6" s="181"/>
    </row>
    <row r="7" spans="1:5" s="3" customFormat="1" ht="24" customHeight="1" x14ac:dyDescent="0.35">
      <c r="A7" s="102" t="s">
        <v>171</v>
      </c>
      <c r="B7" s="204"/>
      <c r="C7" s="107" t="s">
        <v>180</v>
      </c>
      <c r="D7" s="181"/>
    </row>
    <row r="8" spans="1:5" s="3" customFormat="1" ht="32.5" customHeight="1" x14ac:dyDescent="0.45">
      <c r="A8" s="74" t="s">
        <v>181</v>
      </c>
      <c r="B8" s="205"/>
      <c r="C8" s="109"/>
      <c r="D8" s="110"/>
    </row>
    <row r="9" spans="1:5" s="1" customFormat="1" ht="14.5" x14ac:dyDescent="0.35">
      <c r="A9" s="70"/>
      <c r="D9" s="71"/>
    </row>
    <row r="10" spans="1:5" s="4" customFormat="1" ht="38" customHeight="1" x14ac:dyDescent="0.35">
      <c r="A10" s="311" t="s">
        <v>41</v>
      </c>
      <c r="B10" s="312"/>
      <c r="C10" s="312"/>
      <c r="D10" s="313"/>
    </row>
    <row r="11" spans="1:5" s="3" customFormat="1" ht="37" x14ac:dyDescent="0.35">
      <c r="A11" s="75" t="s">
        <v>182</v>
      </c>
      <c r="B11" s="207"/>
      <c r="C11" s="31" t="s">
        <v>219</v>
      </c>
      <c r="D11" s="209"/>
    </row>
    <row r="12" spans="1:5" s="3" customFormat="1" ht="24" customHeight="1" x14ac:dyDescent="0.35">
      <c r="A12" s="54" t="s">
        <v>178</v>
      </c>
      <c r="B12" s="207"/>
      <c r="C12" s="103" t="s">
        <v>59</v>
      </c>
      <c r="D12" s="210"/>
    </row>
    <row r="13" spans="1:5" s="3" customFormat="1" ht="24" customHeight="1" x14ac:dyDescent="0.35">
      <c r="A13" s="104" t="s">
        <v>5</v>
      </c>
      <c r="B13" s="261"/>
      <c r="C13" s="103" t="s">
        <v>179</v>
      </c>
      <c r="D13" s="211"/>
    </row>
    <row r="14" spans="1:5" s="3" customFormat="1" ht="24" customHeight="1" x14ac:dyDescent="0.35">
      <c r="A14" s="104" t="s">
        <v>183</v>
      </c>
      <c r="B14" s="204"/>
      <c r="C14" s="31" t="s">
        <v>180</v>
      </c>
      <c r="D14" s="211"/>
    </row>
    <row r="15" spans="1:5" s="3" customFormat="1" ht="32" customHeight="1" x14ac:dyDescent="0.45">
      <c r="A15" s="100" t="s">
        <v>181</v>
      </c>
      <c r="B15" s="208"/>
      <c r="C15" s="111"/>
      <c r="D15" s="112"/>
    </row>
    <row r="16" spans="1:5" s="1" customFormat="1" ht="37" x14ac:dyDescent="0.45">
      <c r="A16" s="116" t="s">
        <v>176</v>
      </c>
      <c r="B16" s="117">
        <f>B8+B15</f>
        <v>0</v>
      </c>
      <c r="C16" s="105"/>
      <c r="D16" s="106"/>
    </row>
    <row r="17" spans="1:4" s="1" customFormat="1" ht="18.5" x14ac:dyDescent="0.45">
      <c r="A17" s="114"/>
      <c r="B17" s="115"/>
      <c r="C17" s="105"/>
      <c r="D17" s="106"/>
    </row>
    <row r="18" spans="1:4" s="3" customFormat="1" ht="37" x14ac:dyDescent="0.35">
      <c r="A18" s="113" t="s">
        <v>172</v>
      </c>
      <c r="B18" s="212"/>
      <c r="C18" s="108" t="s">
        <v>226</v>
      </c>
      <c r="D18" s="217"/>
    </row>
    <row r="19" spans="1:4" s="1" customFormat="1" ht="14.5" x14ac:dyDescent="0.35">
      <c r="A19" s="70"/>
      <c r="D19" s="71"/>
    </row>
    <row r="20" spans="1:4" s="4" customFormat="1" ht="38" customHeight="1" x14ac:dyDescent="0.35">
      <c r="A20" s="93" t="s">
        <v>42</v>
      </c>
      <c r="B20" s="94"/>
      <c r="C20" s="94"/>
      <c r="D20" s="95"/>
    </row>
    <row r="21" spans="1:4" s="6" customFormat="1" ht="22" customHeight="1" x14ac:dyDescent="0.35">
      <c r="A21" s="78" t="s">
        <v>218</v>
      </c>
      <c r="B21" s="33"/>
      <c r="C21" s="33"/>
      <c r="D21" s="65"/>
    </row>
    <row r="22" spans="1:4" s="5" customFormat="1" ht="48.5" customHeight="1" x14ac:dyDescent="0.35">
      <c r="A22" s="66" t="s">
        <v>0</v>
      </c>
      <c r="B22" s="16" t="s">
        <v>173</v>
      </c>
      <c r="C22" s="123" t="s">
        <v>43</v>
      </c>
      <c r="D22" s="46"/>
    </row>
    <row r="23" spans="1:4" s="1" customFormat="1" ht="24" customHeight="1" x14ac:dyDescent="0.35">
      <c r="A23" s="118">
        <v>1</v>
      </c>
      <c r="B23" s="213"/>
      <c r="C23" s="214"/>
      <c r="D23" s="46"/>
    </row>
    <row r="24" spans="1:4" s="1" customFormat="1" ht="24" customHeight="1" x14ac:dyDescent="0.35">
      <c r="A24" s="68">
        <v>2</v>
      </c>
      <c r="B24" s="207"/>
      <c r="C24" s="215"/>
      <c r="D24" s="46"/>
    </row>
    <row r="25" spans="1:4" s="1" customFormat="1" ht="24" customHeight="1" x14ac:dyDescent="0.35">
      <c r="A25" s="68">
        <v>3</v>
      </c>
      <c r="B25" s="207"/>
      <c r="C25" s="215"/>
      <c r="D25" s="46"/>
    </row>
    <row r="26" spans="1:4" s="1" customFormat="1" ht="24" customHeight="1" x14ac:dyDescent="0.5">
      <c r="A26" s="68">
        <v>4</v>
      </c>
      <c r="B26" s="207"/>
      <c r="C26" s="262"/>
      <c r="D26" s="46"/>
    </row>
    <row r="27" spans="1:4" s="1" customFormat="1" ht="24" customHeight="1" x14ac:dyDescent="0.35">
      <c r="A27" s="68">
        <v>5</v>
      </c>
      <c r="B27" s="207"/>
      <c r="C27" s="215"/>
      <c r="D27" s="46"/>
    </row>
    <row r="28" spans="1:4" s="1" customFormat="1" ht="30" customHeight="1" x14ac:dyDescent="0.35">
      <c r="A28" s="96"/>
      <c r="B28" s="166" t="s">
        <v>220</v>
      </c>
      <c r="C28" s="88">
        <f>SUM(C23:C27)</f>
        <v>0</v>
      </c>
      <c r="D28" s="46"/>
    </row>
    <row r="29" spans="1:4" s="1" customFormat="1" ht="30" customHeight="1" x14ac:dyDescent="0.35">
      <c r="A29" s="70"/>
      <c r="D29" s="71"/>
    </row>
    <row r="30" spans="1:4" s="4" customFormat="1" ht="26" x14ac:dyDescent="0.35">
      <c r="A30" s="311" t="s">
        <v>174</v>
      </c>
      <c r="B30" s="312"/>
      <c r="C30" s="312"/>
      <c r="D30" s="313"/>
    </row>
    <row r="31" spans="1:4" s="3" customFormat="1" ht="24" customHeight="1" x14ac:dyDescent="0.35">
      <c r="A31" s="75" t="s">
        <v>123</v>
      </c>
      <c r="B31" s="207"/>
      <c r="C31" s="103" t="s">
        <v>118</v>
      </c>
      <c r="D31" s="209"/>
    </row>
    <row r="32" spans="1:4" s="3" customFormat="1" ht="55.5" x14ac:dyDescent="0.35">
      <c r="A32" s="54" t="s">
        <v>574</v>
      </c>
      <c r="B32" s="216"/>
      <c r="C32" s="31" t="s">
        <v>510</v>
      </c>
      <c r="D32" s="209"/>
    </row>
    <row r="33" spans="1:4" s="3" customFormat="1" ht="38" customHeight="1" x14ac:dyDescent="0.35">
      <c r="A33" s="104" t="s">
        <v>575</v>
      </c>
      <c r="B33" s="216"/>
      <c r="C33" s="31" t="s">
        <v>576</v>
      </c>
      <c r="D33" s="217"/>
    </row>
    <row r="34" spans="1:4" s="1" customFormat="1" ht="30" customHeight="1" x14ac:dyDescent="0.35">
      <c r="A34" s="70"/>
      <c r="D34" s="71"/>
    </row>
    <row r="35" spans="1:4" s="4" customFormat="1" ht="26" x14ac:dyDescent="0.35">
      <c r="A35" s="93" t="s">
        <v>175</v>
      </c>
      <c r="B35" s="94"/>
      <c r="C35" s="94"/>
      <c r="D35" s="95"/>
    </row>
    <row r="36" spans="1:4" s="6" customFormat="1" ht="28.5" customHeight="1" x14ac:dyDescent="0.35">
      <c r="A36" s="78" t="s">
        <v>34</v>
      </c>
      <c r="B36" s="33"/>
      <c r="C36" s="33"/>
      <c r="D36" s="65"/>
    </row>
    <row r="37" spans="1:4" s="5" customFormat="1" ht="48.5" customHeight="1" x14ac:dyDescent="0.35">
      <c r="A37" s="66" t="s">
        <v>0</v>
      </c>
      <c r="B37" s="16" t="s">
        <v>228</v>
      </c>
      <c r="C37" s="123" t="s">
        <v>229</v>
      </c>
      <c r="D37" s="46"/>
    </row>
    <row r="38" spans="1:4" s="1" customFormat="1" ht="24" customHeight="1" x14ac:dyDescent="0.35">
      <c r="A38" s="118">
        <v>1</v>
      </c>
      <c r="B38" s="213"/>
      <c r="C38" s="214"/>
      <c r="D38" s="46"/>
    </row>
    <row r="39" spans="1:4" s="1" customFormat="1" ht="24" customHeight="1" x14ac:dyDescent="0.35">
      <c r="A39" s="68">
        <v>2</v>
      </c>
      <c r="B39" s="207"/>
      <c r="C39" s="215"/>
      <c r="D39" s="46"/>
    </row>
    <row r="40" spans="1:4" s="1" customFormat="1" ht="24" customHeight="1" x14ac:dyDescent="0.35">
      <c r="A40" s="68">
        <v>3</v>
      </c>
      <c r="B40" s="207"/>
      <c r="C40" s="215"/>
      <c r="D40" s="46"/>
    </row>
    <row r="41" spans="1:4" s="1" customFormat="1" ht="24" customHeight="1" x14ac:dyDescent="0.35">
      <c r="A41" s="68">
        <v>4</v>
      </c>
      <c r="B41" s="207"/>
      <c r="C41" s="215"/>
      <c r="D41" s="46"/>
    </row>
    <row r="42" spans="1:4" s="1" customFormat="1" ht="24" customHeight="1" x14ac:dyDescent="0.35">
      <c r="A42" s="68">
        <v>5</v>
      </c>
      <c r="B42" s="207"/>
      <c r="C42" s="215"/>
      <c r="D42" s="46"/>
    </row>
    <row r="43" spans="1:4" s="1" customFormat="1" ht="24" customHeight="1" x14ac:dyDescent="0.35">
      <c r="A43" s="68">
        <v>6</v>
      </c>
      <c r="B43" s="207"/>
      <c r="C43" s="215"/>
      <c r="D43" s="46"/>
    </row>
    <row r="44" spans="1:4" s="1" customFormat="1" ht="24" customHeight="1" x14ac:dyDescent="0.35">
      <c r="A44" s="68">
        <v>7</v>
      </c>
      <c r="B44" s="207"/>
      <c r="C44" s="215"/>
      <c r="D44" s="46"/>
    </row>
    <row r="45" spans="1:4" s="1" customFormat="1" ht="24" customHeight="1" x14ac:dyDescent="0.35">
      <c r="A45" s="68">
        <v>8</v>
      </c>
      <c r="B45" s="207"/>
      <c r="C45" s="215"/>
      <c r="D45" s="46"/>
    </row>
    <row r="46" spans="1:4" s="1" customFormat="1" ht="24" customHeight="1" x14ac:dyDescent="0.35">
      <c r="A46" s="68">
        <v>9</v>
      </c>
      <c r="B46" s="207"/>
      <c r="C46" s="215"/>
      <c r="D46" s="46"/>
    </row>
    <row r="47" spans="1:4" s="1" customFormat="1" ht="24" customHeight="1" x14ac:dyDescent="0.35">
      <c r="A47" s="68">
        <v>10</v>
      </c>
      <c r="B47" s="207"/>
      <c r="C47" s="215"/>
      <c r="D47" s="46"/>
    </row>
    <row r="48" spans="1:4" s="1" customFormat="1" ht="30" customHeight="1" thickBot="1" x14ac:dyDescent="0.4">
      <c r="A48" s="97"/>
      <c r="B48" s="165" t="s">
        <v>215</v>
      </c>
      <c r="C48" s="98">
        <f>SUM(C38:C47)</f>
        <v>0</v>
      </c>
      <c r="D48" s="99"/>
    </row>
    <row r="49" spans="1:5" s="12" customFormat="1" ht="42.5" customHeight="1" x14ac:dyDescent="0.35">
      <c r="A49" s="302" t="s">
        <v>169</v>
      </c>
      <c r="B49" s="302"/>
      <c r="C49" s="302"/>
      <c r="D49" s="302"/>
      <c r="E49" s="157"/>
    </row>
    <row r="50" spans="1:5" customFormat="1" ht="18" customHeight="1" x14ac:dyDescent="0.35"/>
    <row r="51" spans="1:5" customFormat="1" ht="18" customHeight="1" x14ac:dyDescent="0.35"/>
    <row r="52" spans="1:5" customFormat="1" ht="18" customHeight="1" x14ac:dyDescent="0.35"/>
    <row r="53" spans="1:5" customFormat="1" ht="18" customHeight="1" x14ac:dyDescent="0.35"/>
    <row r="54" spans="1:5" customFormat="1" ht="18" customHeight="1" x14ac:dyDescent="0.35"/>
    <row r="55" spans="1:5" customFormat="1" ht="18" customHeight="1" x14ac:dyDescent="0.35"/>
    <row r="56" spans="1:5" customFormat="1" ht="18" customHeight="1" x14ac:dyDescent="0.35"/>
    <row r="57" spans="1:5" customFormat="1" ht="18" customHeight="1" x14ac:dyDescent="0.35"/>
    <row r="58" spans="1:5" customFormat="1" ht="18" customHeight="1" x14ac:dyDescent="0.35"/>
    <row r="59" spans="1:5" customFormat="1" ht="18" customHeight="1" x14ac:dyDescent="0.35"/>
    <row r="60" spans="1:5" customFormat="1" ht="18" customHeight="1" x14ac:dyDescent="0.35"/>
    <row r="61" spans="1:5" customFormat="1" ht="18" customHeight="1" x14ac:dyDescent="0.35"/>
    <row r="62" spans="1:5" customFormat="1" ht="18" customHeight="1" x14ac:dyDescent="0.35"/>
    <row r="63" spans="1:5" customFormat="1" ht="18" customHeight="1" x14ac:dyDescent="0.35"/>
    <row r="64" spans="1:5" customFormat="1" ht="18" customHeight="1" x14ac:dyDescent="0.35"/>
    <row r="65" customFormat="1" ht="18" customHeight="1" x14ac:dyDescent="0.35"/>
    <row r="66" customFormat="1" ht="18" customHeight="1" x14ac:dyDescent="0.35"/>
    <row r="67" customFormat="1" ht="18" customHeight="1" x14ac:dyDescent="0.35"/>
    <row r="68" customFormat="1" ht="18" customHeight="1" x14ac:dyDescent="0.35"/>
    <row r="69" customFormat="1" ht="18" customHeight="1" x14ac:dyDescent="0.35"/>
  </sheetData>
  <sheetProtection algorithmName="SHA-512" hashValue="cQV+Estz4wUJqimDyvmvesTepXkj/lsZaYNlPhKDCHO/hMKit2NSQggmXfEvjm/kfXP0SjhVKKX2dH4tqGdDcQ==" saltValue="SYz7h3gox3OOjAm4r3F4BQ==" spinCount="100000" sheet="1" objects="1" scenarios="1" selectLockedCells="1"/>
  <mergeCells count="3">
    <mergeCell ref="A10:D10"/>
    <mergeCell ref="A30:D30"/>
    <mergeCell ref="A49:D49"/>
  </mergeCells>
  <dataValidations count="2">
    <dataValidation type="list" allowBlank="1" showInputMessage="1" showErrorMessage="1" sqref="B18 B5 B12" xr:uid="{CA0DF3E7-A187-49F1-8FF7-4EDAB96008D5}">
      <formula1>"Yes,No"</formula1>
    </dataValidation>
    <dataValidation type="list" allowBlank="1" showInputMessage="1" showErrorMessage="1" sqref="B7 B14" xr:uid="{6331B0D6-7EA0-4CD7-86D9-CB8ABD5BFB16}">
      <formula1>"Yes,No,N/A"</formula1>
    </dataValidation>
  </dataValidations>
  <pageMargins left="0.25" right="0.25" top="0.75" bottom="0.75" header="0.3" footer="0.3"/>
  <pageSetup scale="56" orientation="portrait" r:id="rId1"/>
  <headerFooter>
    <oddHeader>&amp;C&amp;G</oddHeader>
    <oddFooter>Page &amp;P of &amp;N</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9EAC666A-43AD-43CD-9228-B20AA265DFC6}">
          <x14:formula1>
            <xm:f>Lookup!$A$44:$A$50</xm:f>
          </x14:formula1>
          <xm:sqref>E49</xm:sqref>
        </x14:dataValidation>
        <x14:dataValidation type="list" allowBlank="1" showInputMessage="1" showErrorMessage="1" xr:uid="{1E250362-1BBA-4930-8E9A-BFFBDA3FCAE3}">
          <x14:formula1>
            <xm:f>Lookup!$A$127:$A$133</xm:f>
          </x14:formula1>
          <xm:sqref>B31</xm:sqref>
        </x14:dataValidation>
        <x14:dataValidation type="list" allowBlank="1" showInputMessage="1" showErrorMessage="1" xr:uid="{5ABF1E49-84AE-4BD6-BEA6-6F2C4F7CFECA}">
          <x14:formula1>
            <xm:f>Lookup!$A$120:$A$124</xm:f>
          </x14:formula1>
          <xm:sqref>D31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FE34C-1149-4A97-A111-D1CA2B0626AE}">
  <sheetPr codeName="Sheet7">
    <tabColor rgb="FF182C74"/>
  </sheetPr>
  <dimension ref="A1:F40"/>
  <sheetViews>
    <sheetView showGridLines="0" zoomScale="60" zoomScaleNormal="60" zoomScalePageLayoutView="70" workbookViewId="0">
      <selection activeCell="B6" sqref="B6"/>
    </sheetView>
  </sheetViews>
  <sheetFormatPr defaultColWidth="5.1640625" defaultRowHeight="18" customHeight="1" x14ac:dyDescent="0.35"/>
  <cols>
    <col min="1" max="1" width="26.33203125" style="1" customWidth="1"/>
    <col min="2" max="5" width="34.1640625" style="1" customWidth="1"/>
    <col min="6" max="16384" width="5.1640625" style="2"/>
  </cols>
  <sheetData>
    <row r="1" spans="1:6" ht="18" customHeight="1" thickBot="1" x14ac:dyDescent="0.4"/>
    <row r="2" spans="1:6" s="1" customFormat="1" ht="33.5" x14ac:dyDescent="0.35">
      <c r="A2" s="43" t="s">
        <v>184</v>
      </c>
      <c r="B2" s="44" t="s">
        <v>185</v>
      </c>
      <c r="C2" s="58"/>
      <c r="D2" s="58"/>
      <c r="E2" s="59"/>
      <c r="F2" s="2"/>
    </row>
    <row r="3" spans="1:6" s="4" customFormat="1" ht="38" customHeight="1" x14ac:dyDescent="0.35">
      <c r="A3" s="72" t="s">
        <v>185</v>
      </c>
      <c r="B3" s="35"/>
      <c r="C3" s="35"/>
      <c r="D3" s="35"/>
      <c r="E3" s="73"/>
    </row>
    <row r="4" spans="1:6" s="6" customFormat="1" ht="24" customHeight="1" x14ac:dyDescent="0.35">
      <c r="A4" s="78" t="s">
        <v>186</v>
      </c>
      <c r="B4" s="33"/>
      <c r="C4" s="33"/>
      <c r="D4" s="33"/>
      <c r="E4" s="65"/>
    </row>
    <row r="5" spans="1:6" s="5" customFormat="1" ht="47.5" customHeight="1" x14ac:dyDescent="0.35">
      <c r="A5" s="122" t="s">
        <v>0</v>
      </c>
      <c r="B5" s="16" t="s">
        <v>203</v>
      </c>
      <c r="C5" s="123" t="s">
        <v>187</v>
      </c>
      <c r="D5" s="16" t="s">
        <v>204</v>
      </c>
      <c r="E5" s="79" t="s">
        <v>205</v>
      </c>
    </row>
    <row r="6" spans="1:6" s="1" customFormat="1" ht="24" customHeight="1" x14ac:dyDescent="0.35">
      <c r="A6" s="80">
        <v>1</v>
      </c>
      <c r="B6" s="192"/>
      <c r="C6" s="218"/>
      <c r="D6" s="219"/>
      <c r="E6" s="220"/>
    </row>
    <row r="7" spans="1:6" s="1" customFormat="1" ht="24" customHeight="1" x14ac:dyDescent="0.35">
      <c r="A7" s="81">
        <v>2</v>
      </c>
      <c r="B7" s="244"/>
      <c r="C7" s="222"/>
      <c r="D7" s="223"/>
      <c r="E7" s="224"/>
    </row>
    <row r="8" spans="1:6" s="1" customFormat="1" ht="24" customHeight="1" x14ac:dyDescent="0.35">
      <c r="A8" s="81">
        <v>3</v>
      </c>
      <c r="B8" s="244"/>
      <c r="C8" s="222"/>
      <c r="D8" s="223"/>
      <c r="E8" s="224"/>
    </row>
    <row r="9" spans="1:6" s="1" customFormat="1" ht="24" customHeight="1" x14ac:dyDescent="0.35">
      <c r="A9" s="81">
        <v>4</v>
      </c>
      <c r="B9" s="244"/>
      <c r="C9" s="222"/>
      <c r="D9" s="223"/>
      <c r="E9" s="224"/>
    </row>
    <row r="10" spans="1:6" s="1" customFormat="1" ht="24" customHeight="1" x14ac:dyDescent="0.35">
      <c r="A10" s="81">
        <v>5</v>
      </c>
      <c r="B10" s="244"/>
      <c r="C10" s="222"/>
      <c r="D10" s="223"/>
      <c r="E10" s="224"/>
    </row>
    <row r="11" spans="1:6" s="1" customFormat="1" ht="30" customHeight="1" x14ac:dyDescent="0.35">
      <c r="A11" s="126"/>
      <c r="B11" s="133" t="s">
        <v>216</v>
      </c>
      <c r="C11" s="128">
        <f>SUM(C6:C10)</f>
        <v>0</v>
      </c>
      <c r="D11" s="127"/>
      <c r="E11" s="129"/>
    </row>
    <row r="12" spans="1:6" s="1" customFormat="1" ht="14.5" x14ac:dyDescent="0.35">
      <c r="A12" s="70"/>
      <c r="C12" s="130"/>
      <c r="E12" s="71"/>
    </row>
    <row r="13" spans="1:6" s="4" customFormat="1" ht="38" customHeight="1" x14ac:dyDescent="0.35">
      <c r="A13" s="72" t="s">
        <v>188</v>
      </c>
      <c r="B13" s="35"/>
      <c r="C13" s="35"/>
      <c r="D13" s="35"/>
      <c r="E13" s="73"/>
    </row>
    <row r="14" spans="1:6" s="6" customFormat="1" ht="23.5" customHeight="1" x14ac:dyDescent="0.35">
      <c r="A14" s="78" t="s">
        <v>189</v>
      </c>
      <c r="B14" s="33"/>
      <c r="C14" s="33"/>
      <c r="D14" s="33"/>
      <c r="E14" s="65"/>
    </row>
    <row r="15" spans="1:6" s="5" customFormat="1" ht="52.5" customHeight="1" x14ac:dyDescent="0.35">
      <c r="A15" s="83" t="s">
        <v>0</v>
      </c>
      <c r="B15" s="131" t="s">
        <v>190</v>
      </c>
      <c r="C15" s="132" t="s">
        <v>191</v>
      </c>
      <c r="D15" s="132" t="s">
        <v>192</v>
      </c>
      <c r="E15" s="65"/>
    </row>
    <row r="16" spans="1:6" s="1" customFormat="1" ht="24" customHeight="1" x14ac:dyDescent="0.35">
      <c r="A16" s="86">
        <v>1</v>
      </c>
      <c r="B16" s="225"/>
      <c r="C16" s="199"/>
      <c r="D16" s="199"/>
      <c r="E16" s="46"/>
    </row>
    <row r="17" spans="1:5" s="1" customFormat="1" ht="24" customHeight="1" x14ac:dyDescent="0.35">
      <c r="A17" s="81">
        <v>2</v>
      </c>
      <c r="B17" s="226"/>
      <c r="C17" s="221"/>
      <c r="D17" s="227"/>
      <c r="E17" s="46"/>
    </row>
    <row r="18" spans="1:5" s="1" customFormat="1" ht="24" customHeight="1" x14ac:dyDescent="0.35">
      <c r="A18" s="119">
        <v>3</v>
      </c>
      <c r="B18" s="228"/>
      <c r="C18" s="229"/>
      <c r="D18" s="229"/>
      <c r="E18" s="46"/>
    </row>
    <row r="19" spans="1:5" s="1" customFormat="1" ht="30" customHeight="1" x14ac:dyDescent="0.35">
      <c r="A19" s="70"/>
      <c r="E19" s="124"/>
    </row>
    <row r="20" spans="1:5" s="3" customFormat="1" ht="56" thickBot="1" x14ac:dyDescent="0.4">
      <c r="A20" s="120" t="s">
        <v>193</v>
      </c>
      <c r="B20" s="314"/>
      <c r="C20" s="315"/>
      <c r="D20" s="121" t="s">
        <v>202</v>
      </c>
      <c r="E20" s="230"/>
    </row>
    <row r="21" spans="1:5" s="12" customFormat="1" ht="42.5" customHeight="1" x14ac:dyDescent="0.35">
      <c r="A21" s="294" t="s">
        <v>206</v>
      </c>
      <c r="B21" s="294"/>
      <c r="C21" s="294"/>
      <c r="D21" s="294"/>
      <c r="E21" s="294"/>
    </row>
    <row r="22" spans="1:5" customFormat="1" ht="18" customHeight="1" x14ac:dyDescent="0.35"/>
    <row r="23" spans="1:5" customFormat="1" ht="18" customHeight="1" x14ac:dyDescent="0.35"/>
    <row r="24" spans="1:5" customFormat="1" ht="18" customHeight="1" x14ac:dyDescent="0.35"/>
    <row r="25" spans="1:5" customFormat="1" ht="18" customHeight="1" x14ac:dyDescent="0.35"/>
    <row r="26" spans="1:5" customFormat="1" ht="18" customHeight="1" x14ac:dyDescent="0.35"/>
    <row r="27" spans="1:5" customFormat="1" ht="18" customHeight="1" x14ac:dyDescent="0.35"/>
    <row r="28" spans="1:5" customFormat="1" ht="18" customHeight="1" x14ac:dyDescent="0.35"/>
    <row r="29" spans="1:5" customFormat="1" ht="18" customHeight="1" x14ac:dyDescent="0.35"/>
    <row r="30" spans="1:5" customFormat="1" ht="18" customHeight="1" x14ac:dyDescent="0.35"/>
    <row r="31" spans="1:5" customFormat="1" ht="18" customHeight="1" x14ac:dyDescent="0.35"/>
    <row r="32" spans="1:5" customFormat="1" ht="18" customHeight="1" x14ac:dyDescent="0.35"/>
    <row r="33" customFormat="1" ht="18" customHeight="1" x14ac:dyDescent="0.35"/>
    <row r="34" customFormat="1" ht="18" customHeight="1" x14ac:dyDescent="0.35"/>
    <row r="35" customFormat="1" ht="18" customHeight="1" x14ac:dyDescent="0.35"/>
    <row r="36" customFormat="1" ht="18" customHeight="1" x14ac:dyDescent="0.35"/>
    <row r="37" customFormat="1" ht="18" customHeight="1" x14ac:dyDescent="0.35"/>
    <row r="38" customFormat="1" ht="18" customHeight="1" x14ac:dyDescent="0.35"/>
    <row r="39" customFormat="1" ht="18" customHeight="1" x14ac:dyDescent="0.35"/>
    <row r="40" customFormat="1" ht="18" customHeight="1" x14ac:dyDescent="0.35"/>
  </sheetData>
  <sheetProtection algorithmName="SHA-512" hashValue="/DqK6NtpSiQ9mi+eDXT9BqLw3dWk1qjh1SOAxGMxi+OTVTvcgq4Dr1U6w87TUTv93wzqpFivSrgFe1RxZ5BYYw==" saltValue="4SWr3C9fa+wUBiTD25wxbA==" spinCount="100000" sheet="1" objects="1" scenarios="1" selectLockedCells="1"/>
  <mergeCells count="2">
    <mergeCell ref="A21:E21"/>
    <mergeCell ref="B20:C20"/>
  </mergeCells>
  <pageMargins left="0.25" right="0.25" top="0.75" bottom="0.75" header="0.3" footer="0.3"/>
  <pageSetup scale="56" orientation="portrait" r:id="rId1"/>
  <headerFooter>
    <oddHeader>&amp;C&amp;G</oddHeader>
    <oddFooter>Page &amp;P of &amp;N</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5D425C87-B30D-4AC7-828C-0164E460898B}">
          <x14:formula1>
            <xm:f>Lookup!$A$140:$A$147</xm:f>
          </x14:formula1>
          <xm:sqref>B20:C20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29100-926A-4DAF-865A-25192BC271FB}">
  <sheetPr codeName="Sheet8">
    <tabColor rgb="FF182C74"/>
  </sheetPr>
  <dimension ref="A1:J35"/>
  <sheetViews>
    <sheetView showGridLines="0" zoomScale="60" zoomScaleNormal="60" zoomScalePageLayoutView="50" workbookViewId="0">
      <selection activeCell="B5" sqref="B5"/>
    </sheetView>
  </sheetViews>
  <sheetFormatPr defaultColWidth="5.1640625" defaultRowHeight="18" customHeight="1" x14ac:dyDescent="0.35"/>
  <cols>
    <col min="1" max="1" width="21.5" style="1" customWidth="1"/>
    <col min="2" max="2" width="26.5" style="1" customWidth="1"/>
    <col min="3" max="3" width="9.6640625" style="1" customWidth="1"/>
    <col min="4" max="4" width="18.83203125" style="1" customWidth="1"/>
    <col min="5" max="5" width="26.08203125" style="1" customWidth="1"/>
    <col min="6" max="6" width="23" style="1" customWidth="1"/>
    <col min="7" max="7" width="17.83203125" style="1" customWidth="1"/>
    <col min="8" max="8" width="26.08203125" style="1" customWidth="1"/>
    <col min="9" max="9" width="23.08203125" style="1" customWidth="1"/>
    <col min="10" max="16384" width="5.1640625" style="2"/>
  </cols>
  <sheetData>
    <row r="1" spans="1:10" ht="18" customHeight="1" thickBot="1" x14ac:dyDescent="0.4"/>
    <row r="2" spans="1:10" s="1" customFormat="1" ht="33.5" x14ac:dyDescent="0.35">
      <c r="A2" s="43" t="s">
        <v>207</v>
      </c>
      <c r="B2" s="44" t="s">
        <v>209</v>
      </c>
      <c r="C2" s="58"/>
      <c r="D2" s="58"/>
      <c r="E2" s="58"/>
      <c r="F2" s="58"/>
      <c r="G2" s="58"/>
      <c r="H2" s="58"/>
      <c r="I2" s="59"/>
      <c r="J2" s="2"/>
    </row>
    <row r="3" spans="1:10" s="4" customFormat="1" ht="38" customHeight="1" x14ac:dyDescent="0.35">
      <c r="A3" s="72" t="s">
        <v>222</v>
      </c>
      <c r="B3" s="35"/>
      <c r="C3" s="35"/>
      <c r="D3" s="35"/>
      <c r="E3" s="35"/>
      <c r="F3" s="35"/>
      <c r="G3" s="35"/>
      <c r="H3" s="35"/>
      <c r="I3" s="73"/>
    </row>
    <row r="4" spans="1:10" s="5" customFormat="1" ht="62" customHeight="1" x14ac:dyDescent="0.35">
      <c r="A4" s="247" t="s">
        <v>0</v>
      </c>
      <c r="B4" s="248" t="s">
        <v>210</v>
      </c>
      <c r="C4" s="249" t="s">
        <v>59</v>
      </c>
      <c r="D4" s="248" t="s">
        <v>214</v>
      </c>
      <c r="E4" s="248" t="s">
        <v>211</v>
      </c>
      <c r="F4" s="248" t="s">
        <v>212</v>
      </c>
      <c r="G4" s="248" t="s">
        <v>43</v>
      </c>
      <c r="H4" s="248" t="s">
        <v>573</v>
      </c>
      <c r="I4" s="250" t="s">
        <v>213</v>
      </c>
    </row>
    <row r="5" spans="1:10" s="1" customFormat="1" ht="24" customHeight="1" x14ac:dyDescent="0.35">
      <c r="A5" s="80">
        <v>1</v>
      </c>
      <c r="B5" s="192"/>
      <c r="C5" s="231"/>
      <c r="D5" s="192"/>
      <c r="E5" s="192"/>
      <c r="F5" s="192"/>
      <c r="G5" s="257"/>
      <c r="H5" s="251"/>
      <c r="I5" s="254"/>
    </row>
    <row r="6" spans="1:10" s="1" customFormat="1" ht="24" customHeight="1" x14ac:dyDescent="0.35">
      <c r="A6" s="81">
        <v>2</v>
      </c>
      <c r="B6" s="244"/>
      <c r="C6" s="232"/>
      <c r="D6" s="244"/>
      <c r="E6" s="244"/>
      <c r="F6" s="244"/>
      <c r="G6" s="258"/>
      <c r="H6" s="252"/>
      <c r="I6" s="255"/>
    </row>
    <row r="7" spans="1:10" s="1" customFormat="1" ht="24" customHeight="1" x14ac:dyDescent="0.35">
      <c r="A7" s="81">
        <v>3</v>
      </c>
      <c r="B7" s="244"/>
      <c r="C7" s="232"/>
      <c r="D7" s="244"/>
      <c r="E7" s="244"/>
      <c r="F7" s="244"/>
      <c r="G7" s="258"/>
      <c r="H7" s="252"/>
      <c r="I7" s="255"/>
    </row>
    <row r="8" spans="1:10" s="1" customFormat="1" ht="24" customHeight="1" x14ac:dyDescent="0.35">
      <c r="A8" s="81">
        <v>4</v>
      </c>
      <c r="B8" s="244"/>
      <c r="C8" s="232"/>
      <c r="D8" s="244"/>
      <c r="E8" s="244"/>
      <c r="F8" s="244"/>
      <c r="G8" s="258"/>
      <c r="H8" s="252"/>
      <c r="I8" s="255"/>
    </row>
    <row r="9" spans="1:10" s="1" customFormat="1" ht="24" customHeight="1" x14ac:dyDescent="0.35">
      <c r="A9" s="81">
        <v>5</v>
      </c>
      <c r="B9" s="244"/>
      <c r="C9" s="232"/>
      <c r="D9" s="244"/>
      <c r="E9" s="244"/>
      <c r="F9" s="244"/>
      <c r="G9" s="258"/>
      <c r="H9" s="252"/>
      <c r="I9" s="255"/>
    </row>
    <row r="10" spans="1:10" s="1" customFormat="1" ht="24" customHeight="1" x14ac:dyDescent="0.35">
      <c r="A10" s="81">
        <v>6</v>
      </c>
      <c r="B10" s="244"/>
      <c r="C10" s="232"/>
      <c r="D10" s="244"/>
      <c r="E10" s="244"/>
      <c r="F10" s="244"/>
      <c r="G10" s="258"/>
      <c r="H10" s="252"/>
      <c r="I10" s="255"/>
    </row>
    <row r="11" spans="1:10" s="1" customFormat="1" ht="24" customHeight="1" x14ac:dyDescent="0.35">
      <c r="A11" s="81">
        <v>7</v>
      </c>
      <c r="B11" s="244"/>
      <c r="C11" s="232"/>
      <c r="D11" s="244"/>
      <c r="E11" s="244"/>
      <c r="F11" s="244"/>
      <c r="G11" s="258"/>
      <c r="H11" s="252"/>
      <c r="I11" s="255"/>
    </row>
    <row r="12" spans="1:10" s="1" customFormat="1" ht="24" customHeight="1" x14ac:dyDescent="0.35">
      <c r="A12" s="135">
        <v>8</v>
      </c>
      <c r="B12" s="246"/>
      <c r="C12" s="233"/>
      <c r="D12" s="246"/>
      <c r="E12" s="246"/>
      <c r="F12" s="246"/>
      <c r="G12" s="259"/>
      <c r="H12" s="253"/>
      <c r="I12" s="256"/>
    </row>
    <row r="13" spans="1:10" s="1" customFormat="1" ht="24" customHeight="1" x14ac:dyDescent="0.35">
      <c r="A13" s="135">
        <v>9</v>
      </c>
      <c r="B13" s="246"/>
      <c r="C13" s="233"/>
      <c r="D13" s="246"/>
      <c r="E13" s="246"/>
      <c r="F13" s="246"/>
      <c r="G13" s="259"/>
      <c r="H13" s="253"/>
      <c r="I13" s="256"/>
    </row>
    <row r="14" spans="1:10" s="1" customFormat="1" ht="24" customHeight="1" x14ac:dyDescent="0.35">
      <c r="A14" s="135">
        <v>10</v>
      </c>
      <c r="B14" s="246"/>
      <c r="C14" s="233"/>
      <c r="D14" s="246"/>
      <c r="E14" s="246"/>
      <c r="F14" s="246"/>
      <c r="G14" s="259"/>
      <c r="H14" s="253"/>
      <c r="I14" s="256"/>
    </row>
    <row r="15" spans="1:10" s="1" customFormat="1" ht="36" customHeight="1" thickBot="1" x14ac:dyDescent="0.4">
      <c r="A15" s="136"/>
      <c r="B15" s="137"/>
      <c r="C15" s="137"/>
      <c r="D15" s="137"/>
      <c r="E15" s="137"/>
      <c r="F15" s="137"/>
      <c r="G15" s="137"/>
      <c r="H15" s="138" t="s">
        <v>221</v>
      </c>
      <c r="I15" s="155">
        <f>SUM(I5:I14)</f>
        <v>0</v>
      </c>
    </row>
    <row r="16" spans="1:10" customFormat="1" ht="40" customHeight="1" x14ac:dyDescent="0.35">
      <c r="A16" s="302" t="s">
        <v>208</v>
      </c>
      <c r="B16" s="302"/>
      <c r="C16" s="302"/>
      <c r="D16" s="302"/>
      <c r="E16" s="302"/>
      <c r="F16" s="302"/>
      <c r="G16" s="302"/>
      <c r="H16" s="302"/>
      <c r="I16" s="302"/>
    </row>
    <row r="17" customFormat="1" ht="18" customHeight="1" x14ac:dyDescent="0.35"/>
    <row r="18" customFormat="1" ht="18" customHeight="1" x14ac:dyDescent="0.35"/>
    <row r="19" customFormat="1" ht="18" customHeight="1" x14ac:dyDescent="0.35"/>
    <row r="20" customFormat="1" ht="18" customHeight="1" x14ac:dyDescent="0.35"/>
    <row r="21" customFormat="1" ht="18" customHeight="1" x14ac:dyDescent="0.35"/>
    <row r="22" customFormat="1" ht="18" customHeight="1" x14ac:dyDescent="0.35"/>
    <row r="23" customFormat="1" ht="18" customHeight="1" x14ac:dyDescent="0.35"/>
    <row r="24" customFormat="1" ht="18" customHeight="1" x14ac:dyDescent="0.35"/>
    <row r="25" customFormat="1" ht="18" customHeight="1" x14ac:dyDescent="0.35"/>
    <row r="26" customFormat="1" ht="18" customHeight="1" x14ac:dyDescent="0.35"/>
    <row r="27" customFormat="1" ht="18" customHeight="1" x14ac:dyDescent="0.35"/>
    <row r="28" customFormat="1" ht="18" customHeight="1" x14ac:dyDescent="0.35"/>
    <row r="29" customFormat="1" ht="18" customHeight="1" x14ac:dyDescent="0.35"/>
    <row r="30" customFormat="1" ht="18" customHeight="1" x14ac:dyDescent="0.35"/>
    <row r="31" customFormat="1" ht="18" customHeight="1" x14ac:dyDescent="0.35"/>
    <row r="32" customFormat="1" ht="18" customHeight="1" x14ac:dyDescent="0.35"/>
    <row r="33" customFormat="1" ht="18" customHeight="1" x14ac:dyDescent="0.35"/>
    <row r="34" customFormat="1" ht="18" customHeight="1" x14ac:dyDescent="0.35"/>
    <row r="35" customFormat="1" ht="18" customHeight="1" x14ac:dyDescent="0.35"/>
  </sheetData>
  <sheetProtection algorithmName="SHA-512" hashValue="FjyG2L73yBSlVShZEG4UgahSQW8eX2ML5FFeQ7dr5bJRZMsrV6xwpYKcFOnIdarwNkANxtI0mza8d3I2c50/YQ==" saltValue="Zy+YilcmjBqZbPIMyxqCsw==" spinCount="100000" sheet="1" objects="1" scenarios="1" selectLockedCells="1"/>
  <mergeCells count="1">
    <mergeCell ref="A16:I16"/>
  </mergeCells>
  <pageMargins left="0.25" right="0.25" top="0.75" bottom="0.75" header="0.3" footer="0.3"/>
  <pageSetup scale="56" orientation="landscape" r:id="rId1"/>
  <headerFooter>
    <oddHeader>&amp;C&amp;G</oddHeader>
    <oddFooter>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F1B7C-A1CC-4EE1-B379-CBA0922E986E}">
  <sheetPr codeName="Sheet9">
    <tabColor rgb="FF182C74"/>
    <pageSetUpPr fitToPage="1"/>
  </sheetPr>
  <dimension ref="A1:E22"/>
  <sheetViews>
    <sheetView showGridLines="0" zoomScale="90" zoomScaleNormal="90" zoomScalePageLayoutView="80" workbookViewId="0">
      <selection activeCell="B5" sqref="B5"/>
    </sheetView>
  </sheetViews>
  <sheetFormatPr defaultColWidth="8.33203125" defaultRowHeight="13" x14ac:dyDescent="0.35"/>
  <cols>
    <col min="1" max="1" width="2.33203125" style="11" customWidth="1"/>
    <col min="2" max="2" width="10.1640625" style="11" customWidth="1"/>
    <col min="3" max="3" width="91.83203125" style="11" customWidth="1"/>
    <col min="4" max="5" width="2.33203125" style="11" customWidth="1"/>
    <col min="6" max="16384" width="8.33203125" style="11"/>
  </cols>
  <sheetData>
    <row r="1" spans="1:5" ht="83.5" customHeight="1" thickBot="1" x14ac:dyDescent="0.4"/>
    <row r="2" spans="1:5" s="9" customFormat="1" ht="71.5" customHeight="1" x14ac:dyDescent="0.35">
      <c r="A2" s="7"/>
      <c r="B2" s="316" t="s">
        <v>44</v>
      </c>
      <c r="C2" s="317"/>
      <c r="D2" s="318"/>
      <c r="E2" s="9" t="s">
        <v>1</v>
      </c>
    </row>
    <row r="3" spans="1:5" s="9" customFormat="1" ht="9" customHeight="1" x14ac:dyDescent="0.35">
      <c r="A3" s="7"/>
      <c r="B3" s="145"/>
      <c r="C3" s="146"/>
      <c r="D3" s="147"/>
    </row>
    <row r="4" spans="1:5" ht="20.5" customHeight="1" x14ac:dyDescent="0.35">
      <c r="A4" s="10"/>
      <c r="B4" s="319" t="s">
        <v>427</v>
      </c>
      <c r="C4" s="320"/>
      <c r="D4" s="321"/>
    </row>
    <row r="5" spans="1:5" ht="128.5" customHeight="1" x14ac:dyDescent="0.35">
      <c r="B5" s="234" t="s">
        <v>464</v>
      </c>
      <c r="C5" s="328" t="s">
        <v>223</v>
      </c>
      <c r="D5" s="329"/>
    </row>
    <row r="6" spans="1:5" ht="19" customHeight="1" x14ac:dyDescent="0.35">
      <c r="B6" s="322"/>
      <c r="C6" s="323"/>
      <c r="D6" s="324"/>
    </row>
    <row r="7" spans="1:5" ht="20.5" customHeight="1" x14ac:dyDescent="0.35">
      <c r="A7" s="10"/>
      <c r="B7" s="319" t="s">
        <v>225</v>
      </c>
      <c r="C7" s="320"/>
      <c r="D7" s="321"/>
    </row>
    <row r="8" spans="1:5" ht="67.5" customHeight="1" x14ac:dyDescent="0.35">
      <c r="B8" s="330" t="s">
        <v>230</v>
      </c>
      <c r="C8" s="331"/>
      <c r="D8" s="332"/>
    </row>
    <row r="9" spans="1:5" ht="14.5" x14ac:dyDescent="0.35">
      <c r="B9" s="153">
        <v>1</v>
      </c>
      <c r="C9" s="139" t="s">
        <v>416</v>
      </c>
      <c r="D9" s="143"/>
    </row>
    <row r="10" spans="1:5" ht="14.5" x14ac:dyDescent="0.35">
      <c r="B10" s="154">
        <v>2</v>
      </c>
      <c r="C10" s="140" t="s">
        <v>417</v>
      </c>
      <c r="D10" s="144"/>
    </row>
    <row r="11" spans="1:5" ht="14.5" x14ac:dyDescent="0.35">
      <c r="B11" s="154">
        <v>3</v>
      </c>
      <c r="C11" s="140" t="s">
        <v>418</v>
      </c>
      <c r="D11" s="144"/>
    </row>
    <row r="12" spans="1:5" ht="14.5" x14ac:dyDescent="0.35">
      <c r="B12" s="154">
        <v>4</v>
      </c>
      <c r="C12" s="140" t="s">
        <v>419</v>
      </c>
      <c r="D12" s="144"/>
    </row>
    <row r="13" spans="1:5" ht="14.5" x14ac:dyDescent="0.35">
      <c r="B13" s="154">
        <v>5</v>
      </c>
      <c r="C13" s="140" t="s">
        <v>420</v>
      </c>
      <c r="D13" s="144"/>
    </row>
    <row r="14" spans="1:5" ht="29" x14ac:dyDescent="0.35">
      <c r="B14" s="154">
        <v>6</v>
      </c>
      <c r="C14" s="140" t="s">
        <v>421</v>
      </c>
      <c r="D14" s="144"/>
    </row>
    <row r="15" spans="1:5" ht="14.5" x14ac:dyDescent="0.35">
      <c r="B15" s="154">
        <v>7</v>
      </c>
      <c r="C15" s="140" t="s">
        <v>422</v>
      </c>
      <c r="D15" s="144"/>
    </row>
    <row r="16" spans="1:5" ht="14.5" x14ac:dyDescent="0.35">
      <c r="B16" s="154">
        <v>8</v>
      </c>
      <c r="C16" s="140" t="s">
        <v>423</v>
      </c>
      <c r="D16" s="144"/>
    </row>
    <row r="17" spans="1:4" ht="14.5" x14ac:dyDescent="0.35">
      <c r="B17" s="154">
        <v>9</v>
      </c>
      <c r="C17" s="140" t="s">
        <v>424</v>
      </c>
      <c r="D17" s="144"/>
    </row>
    <row r="18" spans="1:4" ht="14.5" x14ac:dyDescent="0.35">
      <c r="B18" s="154">
        <v>10</v>
      </c>
      <c r="C18" s="140" t="s">
        <v>425</v>
      </c>
      <c r="D18" s="144"/>
    </row>
    <row r="19" spans="1:4" ht="14.5" x14ac:dyDescent="0.35">
      <c r="B19" s="154">
        <v>11</v>
      </c>
      <c r="C19" s="140" t="s">
        <v>426</v>
      </c>
      <c r="D19" s="144"/>
    </row>
    <row r="20" spans="1:4" ht="19" customHeight="1" x14ac:dyDescent="0.35">
      <c r="B20" s="141"/>
      <c r="C20" s="125"/>
      <c r="D20" s="142"/>
    </row>
    <row r="21" spans="1:4" ht="20.5" customHeight="1" thickBot="1" x14ac:dyDescent="0.4">
      <c r="A21" s="10"/>
      <c r="B21" s="319" t="s">
        <v>224</v>
      </c>
      <c r="C21" s="320"/>
      <c r="D21" s="321"/>
    </row>
    <row r="22" spans="1:4" ht="152.5" customHeight="1" thickBot="1" x14ac:dyDescent="0.4">
      <c r="B22" s="325" t="s">
        <v>578</v>
      </c>
      <c r="C22" s="326"/>
      <c r="D22" s="327"/>
    </row>
  </sheetData>
  <sheetProtection algorithmName="SHA-512" hashValue="fFS+CbDJ5mH/MtlfB4LULs2f7ocUHmW8PSULe/8E7kDnmW1nuEphedf/DSEi8H4+vMl01LmZy7A01OY3oiuupQ==" saltValue="Sc0/L5AUIeV+44ZRfmzEYA==" spinCount="100000" sheet="1" objects="1" scenarios="1" selectLockedCells="1"/>
  <mergeCells count="8">
    <mergeCell ref="B2:D2"/>
    <mergeCell ref="B4:D4"/>
    <mergeCell ref="B6:D6"/>
    <mergeCell ref="B22:D22"/>
    <mergeCell ref="C5:D5"/>
    <mergeCell ref="B7:D7"/>
    <mergeCell ref="B21:D21"/>
    <mergeCell ref="B8:D8"/>
  </mergeCells>
  <dataValidations count="2">
    <dataValidation allowBlank="1" showErrorMessage="1" sqref="B2" xr:uid="{E8DDD4C4-98BB-4CB5-8026-B149809D2DD2}"/>
    <dataValidation type="list" showInputMessage="1" showErrorMessage="1" errorTitle="Required Field" error="Please select 'Yes' to acknolwedge." sqref="B5" xr:uid="{C6C23208-5D03-4887-8E80-CBC60F5486B2}">
      <formula1>"(Click here),Yes"</formula1>
    </dataValidation>
  </dataValidations>
  <printOptions horizontalCentered="1"/>
  <pageMargins left="0.25" right="0.25" top="0.75" bottom="0.75" header="0.3" footer="0.3"/>
  <pageSetup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DD4892-1413-462D-A598-4F7F0EB96072}">
  <ds:schemaRefs>
    <ds:schemaRef ds:uri="230e9df3-be65-4c73-a93b-d1236ebd677e"/>
    <ds:schemaRef ds:uri="71af3243-3dd4-4a8d-8c0d-dd76da1f02a5"/>
    <ds:schemaRef ds:uri="http://purl.org/dc/elements/1.1/"/>
    <ds:schemaRef ds:uri="http://www.w3.org/XML/1998/namespace"/>
    <ds:schemaRef ds:uri="http://purl.org/dc/dcmityp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16c05727-aa75-4e4a-9b5f-8a80a1165891"/>
    <ds:schemaRef ds:uri="http://schemas.microsoft.com/sharepoint/v3"/>
    <ds:schemaRef ds:uri="http://purl.org/dc/terms/"/>
  </ds:schemaRefs>
</ds:datastoreItem>
</file>

<file path=customXml/itemProps2.xml><?xml version="1.0" encoding="utf-8"?>
<ds:datastoreItem xmlns:ds="http://schemas.openxmlformats.org/officeDocument/2006/customXml" ds:itemID="{89B596B7-1ACE-4299-B61C-60565262379A}">
  <ds:schemaRefs>
    <ds:schemaRef ds:uri="http://schemas.microsoft.com/sharepoint/v3/contenttype/forms"/>
  </ds:schemaRefs>
</ds:datastoreItem>
</file>

<file path=customXml/itemProps3.xml><?xml version="1.0" encoding="utf-8"?>
<ds:datastoreItem xmlns:ds="http://schemas.openxmlformats.org/officeDocument/2006/customXml" ds:itemID="{998579AA-68E4-494A-A288-F38F635D13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TM33996222</Templat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Guide</vt:lpstr>
      <vt:lpstr>A</vt:lpstr>
      <vt:lpstr>B</vt:lpstr>
      <vt:lpstr>C</vt:lpstr>
      <vt:lpstr>D</vt:lpstr>
      <vt:lpstr>E</vt:lpstr>
      <vt:lpstr>F</vt:lpstr>
      <vt:lpstr>G</vt:lpstr>
      <vt:lpstr>H</vt:lpstr>
      <vt:lpstr>Lookup</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1</cp:revision>
  <dcterms:created xsi:type="dcterms:W3CDTF">2022-11-06T07:02:24Z</dcterms:created>
  <dcterms:modified xsi:type="dcterms:W3CDTF">2025-03-10T01:19:47Z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SIP_Label_ff633901-a1a2-4b88-b429-edda49e1f41c_Enabled">
    <vt:lpwstr>true</vt:lpwstr>
  </property>
  <property fmtid="{D5CDD505-2E9C-101B-9397-08002B2CF9AE}" pid="4" name="MSIP_Label_ff633901-a1a2-4b88-b429-edda49e1f41c_SetDate">
    <vt:lpwstr>2024-12-18T01:41:54Z</vt:lpwstr>
  </property>
  <property fmtid="{D5CDD505-2E9C-101B-9397-08002B2CF9AE}" pid="5" name="MSIP_Label_ff633901-a1a2-4b88-b429-edda49e1f41c_Method">
    <vt:lpwstr>Privileged</vt:lpwstr>
  </property>
  <property fmtid="{D5CDD505-2E9C-101B-9397-08002B2CF9AE}" pid="6" name="MSIP_Label_ff633901-a1a2-4b88-b429-edda49e1f41c_Name">
    <vt:lpwstr>Corporate Public</vt:lpwstr>
  </property>
  <property fmtid="{D5CDD505-2E9C-101B-9397-08002B2CF9AE}" pid="7" name="MSIP_Label_ff633901-a1a2-4b88-b429-edda49e1f41c_SiteId">
    <vt:lpwstr>1faf97f0-976a-4958-b916-706cfa28bb68</vt:lpwstr>
  </property>
  <property fmtid="{D5CDD505-2E9C-101B-9397-08002B2CF9AE}" pid="8" name="MSIP_Label_ff633901-a1a2-4b88-b429-edda49e1f41c_ActionId">
    <vt:lpwstr>12804ae2-f655-49fd-a3be-953a817f2cf9</vt:lpwstr>
  </property>
  <property fmtid="{D5CDD505-2E9C-101B-9397-08002B2CF9AE}" pid="9" name="MSIP_Label_ff633901-a1a2-4b88-b429-edda49e1f41c_ContentBits">
    <vt:lpwstr>2</vt:lpwstr>
  </property>
</Properties>
</file>